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activeTab="4"/>
  </bookViews>
  <sheets>
    <sheet name="data" sheetId="1" r:id="rId1"/>
    <sheet name="บทสรุป" sheetId="2" r:id="rId2"/>
    <sheet name="ตาราง 1" sheetId="3" r:id="rId3"/>
    <sheet name="ตาราง2-3" sheetId="4" r:id="rId4"/>
    <sheet name="ตาราง 4" sheetId="5" r:id="rId5"/>
    <sheet name="ตาราง 5" sheetId="6" r:id="rId6"/>
    <sheet name="ข้อเสนอแนะ" sheetId="7" r:id="rId7"/>
  </sheets>
  <definedNames>
    <definedName name="_xlnm._FilterDatabase" localSheetId="0" hidden="1">'data'!$C$1:$C$1438</definedName>
  </definedNames>
  <calcPr fullCalcOnLoad="1"/>
</workbook>
</file>

<file path=xl/sharedStrings.xml><?xml version="1.0" encoding="utf-8"?>
<sst xmlns="http://schemas.openxmlformats.org/spreadsheetml/2006/main" count="253" uniqueCount="176">
  <si>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</si>
  <si>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</si>
  <si>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</si>
  <si>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</si>
  <si>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</si>
  <si>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</si>
  <si>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</si>
  <si>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</si>
  <si>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SD</t>
  </si>
  <si>
    <t>ชาย</t>
  </si>
  <si>
    <t>หญิง</t>
  </si>
  <si>
    <t>31 - 40 ปี</t>
  </si>
  <si>
    <t>ระยะเวลา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</si>
  <si>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</si>
  <si>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</si>
  <si>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</si>
  <si>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</si>
  <si>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</si>
  <si>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รวมเฉลี่ย</t>
  </si>
  <si>
    <t>รวมทุกด้าน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</si>
  <si>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</si>
  <si>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</si>
  <si>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</si>
  <si>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</si>
  <si>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</si>
  <si>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</si>
  <si>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</si>
  <si>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</si>
  <si>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</si>
  <si>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</si>
  <si>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</si>
  <si>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</si>
  <si>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>ตอนที่ 1 ข้อมูลทั่วไปของผู้ตอบแบบสอบถาม</t>
  </si>
  <si>
    <t>เอกสาร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</si>
  <si>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</si>
  <si>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</si>
  <si>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</si>
  <si>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</si>
  <si>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</si>
  <si>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</si>
  <si>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</si>
  <si>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</si>
  <si>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</si>
  <si>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</si>
  <si>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</si>
  <si>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</si>
  <si>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</si>
  <si>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</si>
  <si>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ความพึงพอใจ</t>
  </si>
  <si>
    <t>ข้อ 4.1.1</t>
  </si>
  <si>
    <t>4.1  ความเหมาะสม และการถ่ายทอดความรู้ของวิทยากร ในการปฐมนิเทศ</t>
  </si>
  <si>
    <t>5.1  เอกสารประกอบการประชุม</t>
  </si>
  <si>
    <t>ข้อ 4.1.3</t>
  </si>
  <si>
    <t>การประชาสัมพันธ์</t>
  </si>
  <si>
    <t>เอกสารประชาสัมพันธ์</t>
  </si>
  <si>
    <t>ไม่ระบุ</t>
  </si>
  <si>
    <t>- 2 -</t>
  </si>
  <si>
    <t>- 1 -</t>
  </si>
  <si>
    <t>ข้อ4</t>
  </si>
  <si>
    <t>(ตอบได้มากกว่า 1 ข้อ)</t>
  </si>
  <si>
    <t>ต่ำกว่า 30 ปี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</si>
  <si>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</si>
  <si>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ข้อ 4.3</t>
  </si>
  <si>
    <t>ข้อ 4.4</t>
  </si>
  <si>
    <t>ข้อ 4.5</t>
  </si>
  <si>
    <t>ข้อ 4.6</t>
  </si>
  <si>
    <t xml:space="preserve">                                                                       - 5 -</t>
  </si>
  <si>
    <t>ด้านคุณภาพการให้บริการ (การปฐมนิเทศ)</t>
  </si>
  <si>
    <t>ด้านเอกสาร/สื่อประกอบกิจกรรม</t>
  </si>
  <si>
    <t>จดหมายจากมหาวิทยาลัย</t>
  </si>
  <si>
    <t>5.2  ความชัดเจนของเนื้อหาใน Slide PowerPoint ประกอบการบรรยาย (บนจอ)</t>
  </si>
  <si>
    <t xml:space="preserve">จากผู้บริหารบัณฑิตวิทยาลัย รับทราบแนวทางการประพฤติตนที่ดีในฐานะนิสิตระดับบัณฑิตศึกษา รับทราบระเบียบ  </t>
  </si>
  <si>
    <t xml:space="preserve">ข้อบังคับ ประกาศ และเกณฑ์ต่างๆ เกี่ยวกับหลักสูตรและการเรียนการสอน รับทราบการให้บริการของสำนักหอสมุด </t>
  </si>
  <si>
    <t>กองบริการการศึกษา และบัณฑิตวิทยาลัย</t>
  </si>
  <si>
    <t xml:space="preserve">     ผลการประเมินตามวัตถุประสงค์โครงการ พบว่า การจัดโครงการบรรลุตามวัตถุประสงค์ของโครงการครบถ้วน ดังนี้</t>
  </si>
  <si>
    <t>ประโยชน์ที่ได้รับจากการเข้าร่วมโครงการฯ</t>
  </si>
  <si>
    <t xml:space="preserve">     ด้วยบัณฑิตวิทยาลัย ได้จัดโครงการปฐมนิเทศนิสิตระดับบัณฑิตศึกษา  (ครู อาจารย์ประจำการ)  </t>
  </si>
  <si>
    <t xml:space="preserve">                                                                     - 4 -</t>
  </si>
  <si>
    <t>ตอนที่ 3 การประเมินความพึงพอใจจากบริการและกิจกรรมของโครงการ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</si>
  <si>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แสดงจำนวนร้อยละของผู้ตอบแบบสอบถาม จำแนกตามเพศ</t>
    </r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</si>
  <si>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แสดงจำนวนร้อยละของผู้ตอบแบบสอบถาม  จำแนกตามอายุ</t>
    </r>
  </si>
  <si>
    <t xml:space="preserve">          จากตาราง 2 แสดงจำนวนร้อยละของผู้ตอบแบบสอบถาม จำแนกตามอายุ พบว่าผู้ตอบแบบสอบถาม</t>
  </si>
  <si>
    <t xml:space="preserve">      จากตาราง 4 แสดงจำนวนและร้อยละของผู้ตอบแบบสอบถาม  จำแนกตามการประชาสัมพันธ์โครงการ</t>
  </si>
  <si>
    <t>ตอนที่ 2 การประชาสัมพันธ์โครงการ</t>
  </si>
  <si>
    <t xml:space="preserve">          จากตาราง 5 ผลการประเมินโครงการในภาพรวม พบว่า ผู้ตอบแบบสอบถามมีความพึงพอใจอยู่ใน</t>
  </si>
  <si>
    <t>41 - 50 ปี</t>
  </si>
  <si>
    <t>บทสรุปสำหรับผู้บริหาร</t>
  </si>
  <si>
    <t xml:space="preserve">ผลการประเมินโครงการปฐมนิเทศนิสิตระดับบัณฑิตศึกษา (ครู อาจารย์ประจำการ) </t>
  </si>
  <si>
    <t>สาขาวิชา</t>
  </si>
  <si>
    <t>ที่</t>
  </si>
  <si>
    <t>ความถี่</t>
  </si>
  <si>
    <t>ศึกษาศาสตร์</t>
  </si>
  <si>
    <t>ข้อเสนอแนะการจัดโครงการการปฐมนิเทศนิสิตระดับบัณฑิตศึกษาฯ ในครั้งต่อไป</t>
  </si>
  <si>
    <t>วิทยาศาสตร์ศึกษา</t>
  </si>
  <si>
    <t>1.2  ความเหมาะสมของวันจัดโครงการ (วันเสาร์)</t>
  </si>
  <si>
    <t>4.4  ท่านได้รับความรู้เกี่ยวกับ การให้บริการของสำนักหอสมุด อยู่ในระดับใด</t>
  </si>
  <si>
    <t>คณะ/สาขาวิชา</t>
  </si>
  <si>
    <t>คณะศึกษาศาสตร์</t>
  </si>
  <si>
    <r>
      <rPr>
        <b/>
        <sz val="15"/>
        <rFont val="TH SarabunPSK"/>
        <family val="2"/>
      </rPr>
      <t xml:space="preserve">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</si>
  <si>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สาขาวิชาวิทยาศาสตร์ศึกษา</t>
  </si>
  <si>
    <t xml:space="preserve">     </t>
  </si>
  <si>
    <t xml:space="preserve">ประกาศมหาวิทยาลัย </t>
  </si>
  <si>
    <t>website บัณฑิตวิทยาลัย</t>
  </si>
  <si>
    <t>- 3 -</t>
  </si>
  <si>
    <t xml:space="preserve">- 6 - </t>
  </si>
  <si>
    <r>
      <t>ตอนที่ 4</t>
    </r>
    <r>
      <rPr>
        <b/>
        <sz val="16"/>
        <rFont val="TH SarabunPSK"/>
        <family val="2"/>
      </rPr>
      <t xml:space="preserve"> ข้อเสนอแนะอื่นๆ</t>
    </r>
  </si>
  <si>
    <t xml:space="preserve">          </t>
  </si>
  <si>
    <t xml:space="preserve">4.2  ท่านได้รับทราบแนวปฏิบัติตนที่ดีในฐานะนิสิตระดับบัณฑิตศึกษาจากการปฐมนิเทศในครั้งนี้อยู่ในระดับใด
       </t>
  </si>
  <si>
    <t>สังคมศึกษา</t>
  </si>
  <si>
    <t>ภาษาไทย</t>
  </si>
  <si>
    <t>การจัดทำกำหนดการที่ชัดเจนและตรงตามประกาศ</t>
  </si>
  <si>
    <t>เทคโนโลยีและสื่อสารการศึกษา</t>
  </si>
  <si>
    <t>4.5  ท่านได้รับความรู้เรื่อง กฎ ระเบียบ ข้อบังคับต่างๆ ของมหาวิทยาลัยอยู่ในระดับใด</t>
  </si>
  <si>
    <t>4.6  ท่านคิดว่าความรู้ที่ได้รับจากการปฐมนิเทศในครั้งนี้จะสามารถนำไปประยุกต์ใช้เป็นแนวปฏิบัติในการเรียนระดับบัณฑิตศึกษาของท่านมากน้อยเพียงใด</t>
  </si>
  <si>
    <t>N = 12</t>
  </si>
  <si>
    <t>1.3  ความเหมาะสมของระยะเวลาในการจัดโครงการ (10.00 - 13.00 น.)</t>
  </si>
  <si>
    <t xml:space="preserve">      -  ศาสตราจารย์ ดร.ไพศาล มุณีสว่าง (คณบดีบัณฑิตวิทยาลัย) </t>
  </si>
  <si>
    <t xml:space="preserve">      -  คุณขวัญตระกูล กลิ่นสุคนธ์ (บรรณารักษ์ ชำนาญการ ผู้แทนผู้อำนวยการสำนักหอสมุด) </t>
  </si>
  <si>
    <t xml:space="preserve">      -  คุณธนวัฒน์ พูลเขตนคร (ผู้อำนวยการกองบริการเทคโนโลยีสารสนเทศและการสื่อสาร)</t>
  </si>
  <si>
    <t>4.3  ท่านได้รับความรู้เกี่ยวกับการบริการของบัณฑิตวิทยาลัย อยู่ในระดับใด</t>
  </si>
  <si>
    <t>ประจำปีการศึกษา 2562 วันเสาร์ที่ 9 มีนาคม 2562</t>
  </si>
  <si>
    <t>ณ ห้องประชุมเสลา 1 อาคารสำนักงานอธิการบดี ชั้น 1 มหาวิทยาลัยนเรศวร</t>
  </si>
  <si>
    <t>ประจำปีการศึกษา 2562 วันเสาร์ที่ 9 มีนาคม 2562 โดยมีวัตถุประสงค์ เพื่อให้นิสิตได้รับการปฐมนิเทศ</t>
  </si>
  <si>
    <t xml:space="preserve">     จากการประเมินโครงการปฐมนิเทศนิสิตระดับบัณฑิตศึกษา  (ครู อาจารย์ประจำการ) ประจำปีการศึกษา 2562</t>
  </si>
  <si>
    <t xml:space="preserve">เมื่อวันเสาร์ที่ 9 มีนาคม 2562 พบว่า มีเป้าหมายผู้เข้าร่วมโครงการ จำนวนทั้งสิ้น 20 คน มีผู้เข้าร่วมโครงการ </t>
  </si>
  <si>
    <t>เป็นเพศหญิง คิดเป็นร้อยละ 66.67 เพศชาย คิดเป็นร้อยละ 33.33</t>
  </si>
  <si>
    <t xml:space="preserve">          บัณฑิตวิทยาลัยได้จัดโครงการปฐมนิเทศนิสิตระดับบัณฑิตศึกษา (ครู อาจารย์ประจำการ) </t>
  </si>
  <si>
    <t xml:space="preserve">ประจำปีการศึกษา 2562 เมื่อวันเสาร์ที่ 9 มีนาคม 2562 ณ ห้องประชุมเสลา 1 อาคารสำนักงานอธิการบดี </t>
  </si>
  <si>
    <t xml:space="preserve">มหาวิทยาลัยนเรศวร ชั้น 1 มีเป้าหมายผู้เข้าร่วมโครงการ จำนวนทั้งสิ้น 20 คน มีผู้เข้าร่วมโครงการ </t>
  </si>
  <si>
    <t>คิดเป็นร้อยละ 16.67</t>
  </si>
  <si>
    <t>ส่วนใหญ่มีอายุน้อยกว่าหรือเท่ากับ 30 ปี คิดเป็นร้อยละ 75.00 รองลงมาได้แก่ อายุระหว่าง 41 - 50 ปี</t>
  </si>
  <si>
    <t>สาขาวิชาสังคมศึกษา</t>
  </si>
  <si>
    <t>สาขาวิชาภาษาไทย</t>
  </si>
  <si>
    <t>มากที่สุด คิดเป็นร้อยละ 33.33 รองลงมาได้แก่ สาขาวิชาสังคมศึกษา และสาขาวิชาเทคโนโลยีและสื่อสาร</t>
  </si>
  <si>
    <t xml:space="preserve">        การศึกษา คิดเป็นร้อยละ 25.00</t>
  </si>
  <si>
    <r>
      <t xml:space="preserve">           ตาราง 4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</t>
    </r>
  </si>
  <si>
    <t xml:space="preserve">          รองลงมาได้แก่ ประกาศมหาวิทยาลัย คิดเป็นร้อยละ 28.00 และคณะที่สังกัด เอกสารประชาสัมพันธ์ </t>
  </si>
  <si>
    <t>.</t>
  </si>
  <si>
    <t xml:space="preserve">          คิดเป็นร้อยละ 12.00</t>
  </si>
  <si>
    <t xml:space="preserve">ระดับมากที่สุด (ค่าเฉลี่ย = 4.55) เมื่อพิจารณารายด้านพบว่า </t>
  </si>
  <si>
    <t xml:space="preserve">1.ด้านกระบวนการขั้นตอนการให้บริการ มีความพึงพอใจอยู่ในระดับมาก (ค่าเฉลี่ย = 4.50) </t>
  </si>
  <si>
    <t xml:space="preserve">2.ด้านเจ้าหน้าที่ให้บริการ มีความพึงพอใจอยู่ในระดับมากที่สุด (ค่าเฉลี่ย = 4.75) </t>
  </si>
  <si>
    <t xml:space="preserve">3.ด้านสิ่งอำนวยความสะดวก มีความพึงพอใจอยู่ในระดับมากที่สุด (ค่าเฉลี่ย = 4.74) </t>
  </si>
  <si>
    <t xml:space="preserve">4.ด้านด้านคุณภาพการให้บริการ (การปฐมนิเทศ) มีความพึงพอใจอยู่ในระดับมาก (ค่าเฉลี่ย = 4.40) </t>
  </si>
  <si>
    <t xml:space="preserve">5.ด้านเอกสาร/สื่อประกอบกิจกรรมมีความพึงพอใจอยู่ในระดับมาก (ค่าเฉลี่ย = 4.46) </t>
  </si>
  <si>
    <t xml:space="preserve">6.ประโยชน์ที่ได้รับจากการเข้าร่วมโครงการฯ มีความพึงพอใจอยู่ในระดับมากที่สุด (ค่าเฉลี่ย = 4.58) </t>
  </si>
  <si>
    <t xml:space="preserve">                 เมื่อพิจารณารายข้อพบว่า ความชัดเจนของระบบเสียงภายในห้องประชุม มีค่าเฉลี่ยอยู่ใน</t>
  </si>
  <si>
    <t>ระดับมากที่สุด (ค่าเฉลี่ย = 4.92) รองลงมาได้แก่  ความเหมาะสมของขนาดห้องประชุม ความเหมาะสม</t>
  </si>
  <si>
    <t xml:space="preserve">ของจอภาพนำเสนอ ความสะอาดของสถานที่จัดประชุม มีค่าเฉลี่ยอยู่ในระดับมากที่สุด (ค่าเฉลี่ย = 4.83) </t>
  </si>
  <si>
    <t xml:space="preserve">โดยประโยชน์ที่ได้รับจากการเข้าร่วมโครงการ ในภาพรวมอยู่ในระดับมากที่สุด (ค่าเฉลี่ย = 4.58) </t>
  </si>
  <si>
    <t>ได้รับความรู้ด้านต่างๆ ในการปฐมนิเทศในครั้งนี้</t>
  </si>
  <si>
    <t xml:space="preserve">     ผู้ตอบแบบสอบถาม  เป็นเพศหญิง คิดเป็นร้อยละ 66.67 และเพศชาย คิดเป็นร้อยละ 33.33</t>
  </si>
  <si>
    <t>1) นิสิตได้รับความรู้เกี่ยวกับ การให้บริการของสำนักหอสมุด อยู่ในระดับมาก (ค่าเฉลี่ย = 4.33)</t>
  </si>
  <si>
    <t>อยู่ในระดับมาก (ค่าเฉลี่ย = 4.42)</t>
  </si>
  <si>
    <t xml:space="preserve">2) นิสิตได้รับความรู้ที่ได้จากการปฐมนิเทศโดยสามารถนำไปประยุกต์ใช้เป็นแนวปฏิบัติในการเรียน ระดับบัณฑิตศึกษา </t>
  </si>
  <si>
    <t>3) นิสิตได้รับความรู้เกี่ยวกับการบริการของบัณฑิตวิทยาลัย อยู่ในระดับมาก (ค่าเฉลี่ย = 4.33)</t>
  </si>
  <si>
    <t>4) นิสิตได้รับความรู้เรื่อง กฎ ระเบียบ ข้อบังคับต่าง ๆ ของมหาวิทยาลัย อยู่ในระดับมาก (ค่าเฉลี่ย = 4.17)</t>
  </si>
  <si>
    <t>5) นิสิตได้รับทราบแนวปฏิบัติตนที่ดีในฐานะนิสิตระดับบัณฑิตศึกษาจากการปฐมนิเทศ อยู่ในระดับมาก (ค่าเฉลี่ย = 4.50)</t>
  </si>
  <si>
    <t xml:space="preserve">(ค่าเฉลี่ย = 4.55) เมื่อพิจารณารายด้านพบว่า </t>
  </si>
  <si>
    <t xml:space="preserve">     ผลการประเมินกิจกรรมในภาพรวม พบว่า ผู้ตอบแบบสอบถามมีความพึงพอใจอยู่ในระดับมากที่สุด </t>
  </si>
  <si>
    <t xml:space="preserve">           เมื่อพิจารณารายข้อพบว่า ความชัดเจนของระบบเสียงภายในห้องประชุม มีค่าเฉลี่ยอยู่ใน</t>
  </si>
  <si>
    <t xml:space="preserve">          การจัดทำกำหนดการที่ชัดเจนและตรงตามประกาศ และได้รับความรู้ด้านต่างๆ ในการปฐมนิเทศในครั้งนี้</t>
  </si>
  <si>
    <t xml:space="preserve">          จากตาราง 3 พบว่า ผู้ตอบแบบสอบถามสังกัดคณะศึกษาศาสตร์ ส่วนใหญ่สังกัดสาขาวิชาวิทยาศาสตร์ศึกษา</t>
  </si>
  <si>
    <t xml:space="preserve">คิดเป็นร้อยละ 40.00 รองลงมาได้แก่ ประกาศมหาวิทยาลัย  คิดเป็นร้อยละ 28.00 และคณะที่สังกัด </t>
  </si>
  <si>
    <t>เอกสารประชาสัมพันธ์ คิดเป็นร้อยละ 12.00</t>
  </si>
  <si>
    <t xml:space="preserve">จำแนกตามอายุ พบว่า ส่วนใหญ่อายุน้อยกว่า หรือเท่ากับ 30 ปี คิดเป็นร้อยละ 75.00 อายุระหว่าง 41 - 50 ปี </t>
  </si>
  <si>
    <t>คิดเป็นร้อยละ 16.67 เมื่อพิจารณารายสาขาวิชา พบว่า ผู้ตอบแบบสอบถามสังกัดคณะศึกษาศาสตร์ ส่วนใหญ่สังกัด</t>
  </si>
  <si>
    <t xml:space="preserve">       สาขาวิชาวิทยาศาสตร์ศึกษามากที่สุด คิดเป็นร้อยละ 33.33 รองลงมาได้แก่ สาขาวิชาสังคมศึกษาและสาขาวิชาเทคโนโลยี</t>
  </si>
  <si>
    <t>และสื่อสารการศึกษา คิดเป็นร้อยละ 25.00</t>
  </si>
  <si>
    <r>
      <rPr>
        <b/>
        <sz val="16"/>
        <rFont val="TH SarabunPSK"/>
        <family val="2"/>
      </rPr>
      <t xml:space="preserve">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</si>
  <si>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จำนวน 12 คน มีผู้ตอบแบบสอบถาม จำนวน 12 คน คิดเป็นร้อยละ 100.00</t>
  </si>
  <si>
    <t>จำนวน 12 คน มีผู้ตอบแบบสอบถาม จำนวน 12 คน คิดเป็นร้อยละ 100.00 ของผู้ตอบแบบสอบถาม</t>
  </si>
  <si>
    <t>สาขาวิชาเทคโนโลยีและสื่อสารการศึกษา</t>
  </si>
  <si>
    <t>ตาราง 5 แสดงค่าเฉลี่ย ค่าเบี่ยงเบนมาตรฐาน และระดับความคิดเห็นเกี่ยวกับการจัดโครงการฯ (N = 12)</t>
  </si>
  <si>
    <t xml:space="preserve">     ผู้ตอบแบบสอบถามส่วนใหญ่ ได้รับทราบข่าวสารจาก website บัณฑิตวิทยาลัย เป็นอันดับหนึ่ง </t>
  </si>
  <si>
    <t xml:space="preserve">          พบว่า ผู้ตอบแบบสอบถามทราบข้อมูลการจัดโครงการจาก website บัณฑิตวิทยาลัย คิดเป็นร้อยละ 40.00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</si>
</sst>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73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i/>
      <sz val="16"/>
      <name val="TH SarabunPSK"/>
      <family val="2"/>
    </font>
    <font>
      <sz val="16"/>
      <name val="TH Sarabun New"/>
      <family val="2"/>
    </font>
    <font>
      <b/>
      <u val="single"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0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1"/>
      <name val="Calibri"/>
      <family val="2"/>
    </font>
    <font>
      <b/>
      <sz val="15"/>
      <color indexed="10"/>
      <name val="TH SarabunPSK"/>
      <family val="2"/>
    </font>
    <font>
      <sz val="8"/>
      <name val="Segoe UI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5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E5658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1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6" fillId="0" borderId="0" xfId="0" applyFont="1" applyFill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5" fillId="13" borderId="10" xfId="0" applyFont="1" applyFill="1" applyBorder="1" applyAlignment="1">
      <alignment horizontal="center"/>
    </xf>
    <xf numFmtId="0" fontId="65" fillId="10" borderId="10" xfId="0" applyFont="1" applyFill="1" applyBorder="1" applyAlignment="1">
      <alignment horizontal="center"/>
    </xf>
    <xf numFmtId="0" fontId="65" fillId="11" borderId="10" xfId="0" applyFont="1" applyFill="1" applyBorder="1" applyAlignment="1">
      <alignment horizontal="center"/>
    </xf>
    <xf numFmtId="0" fontId="65" fillId="35" borderId="10" xfId="0" applyFont="1" applyFill="1" applyBorder="1" applyAlignment="1">
      <alignment horizontal="center"/>
    </xf>
    <xf numFmtId="0" fontId="65" fillId="36" borderId="10" xfId="0" applyFont="1" applyFill="1" applyBorder="1" applyAlignment="1">
      <alignment horizontal="center"/>
    </xf>
    <xf numFmtId="0" fontId="65" fillId="9" borderId="10" xfId="0" applyFont="1" applyFill="1" applyBorder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2" fontId="65" fillId="0" borderId="0" xfId="0" applyNumberFormat="1" applyFont="1" applyFill="1" applyAlignment="1">
      <alignment horizontal="center"/>
    </xf>
    <xf numFmtId="2" fontId="65" fillId="0" borderId="0" xfId="0" applyNumberFormat="1" applyFont="1" applyAlignment="1">
      <alignment horizontal="center"/>
    </xf>
    <xf numFmtId="2" fontId="66" fillId="0" borderId="0" xfId="0" applyNumberFormat="1" applyFont="1" applyAlignment="1">
      <alignment horizontal="center"/>
    </xf>
    <xf numFmtId="0" fontId="65" fillId="12" borderId="10" xfId="0" applyFont="1" applyFill="1" applyBorder="1" applyAlignment="1">
      <alignment horizontal="center"/>
    </xf>
    <xf numFmtId="0" fontId="66" fillId="38" borderId="10" xfId="0" applyFont="1" applyFill="1" applyBorder="1" applyAlignment="1">
      <alignment horizontal="center"/>
    </xf>
    <xf numFmtId="0" fontId="65" fillId="7" borderId="10" xfId="0" applyFont="1" applyFill="1" applyBorder="1" applyAlignment="1">
      <alignment horizontal="center"/>
    </xf>
    <xf numFmtId="0" fontId="65" fillId="2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13" borderId="10" xfId="0" applyFont="1" applyFill="1" applyBorder="1" applyAlignment="1">
      <alignment horizontal="center"/>
    </xf>
    <xf numFmtId="0" fontId="67" fillId="10" borderId="10" xfId="0" applyFont="1" applyFill="1" applyBorder="1" applyAlignment="1">
      <alignment horizontal="center"/>
    </xf>
    <xf numFmtId="0" fontId="67" fillId="11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67" fillId="36" borderId="10" xfId="0" applyFont="1" applyFill="1" applyBorder="1" applyAlignment="1">
      <alignment horizontal="center"/>
    </xf>
    <xf numFmtId="0" fontId="67" fillId="20" borderId="10" xfId="0" applyFont="1" applyFill="1" applyBorder="1" applyAlignment="1">
      <alignment horizontal="center"/>
    </xf>
    <xf numFmtId="0" fontId="67" fillId="7" borderId="10" xfId="0" applyFont="1" applyFill="1" applyBorder="1" applyAlignment="1">
      <alignment horizontal="center"/>
    </xf>
    <xf numFmtId="0" fontId="67" fillId="37" borderId="10" xfId="0" applyFont="1" applyFill="1" applyBorder="1" applyAlignment="1">
      <alignment horizontal="center"/>
    </xf>
    <xf numFmtId="202" fontId="67" fillId="37" borderId="10" xfId="0" applyNumberFormat="1" applyFont="1" applyFill="1" applyBorder="1" applyAlignment="1">
      <alignment horizontal="center"/>
    </xf>
    <xf numFmtId="202" fontId="67" fillId="9" borderId="10" xfId="0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2" fontId="66" fillId="0" borderId="0" xfId="0" applyNumberFormat="1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49" fontId="69" fillId="0" borderId="0" xfId="0" applyNumberFormat="1" applyFont="1" applyAlignment="1">
      <alignment horizontal="center"/>
    </xf>
    <xf numFmtId="49" fontId="6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1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/>
    </xf>
    <xf numFmtId="2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/>
    </xf>
    <xf numFmtId="2" fontId="14" fillId="0" borderId="13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2" fontId="14" fillId="0" borderId="15" xfId="0" applyNumberFormat="1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2" fontId="5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2" fontId="11" fillId="0" borderId="2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6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18" fillId="0" borderId="25" xfId="0" applyFont="1" applyBorder="1" applyAlignment="1">
      <alignment/>
    </xf>
    <xf numFmtId="0" fontId="7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13</xdr:row>
      <xdr:rowOff>66675</xdr:rowOff>
    </xdr:from>
    <xdr:to>
      <xdr:col>23</xdr:col>
      <xdr:colOff>0</xdr:colOff>
      <xdr:row>13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63258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66675</xdr:rowOff>
    </xdr:from>
    <xdr:to>
      <xdr:col>23</xdr:col>
      <xdr:colOff>0</xdr:colOff>
      <xdr:row>15</xdr:row>
      <xdr:rowOff>66675</xdr:rowOff>
    </xdr:to>
    <xdr:sp>
      <xdr:nvSpPr>
        <xdr:cNvPr id="2" name="Line 1"/>
        <xdr:cNvSpPr>
          <a:spLocks/>
        </xdr:cNvSpPr>
      </xdr:nvSpPr>
      <xdr:spPr>
        <a:xfrm>
          <a:off x="16325850" y="46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66675</xdr:rowOff>
    </xdr:from>
    <xdr:to>
      <xdr:col>23</xdr:col>
      <xdr:colOff>0</xdr:colOff>
      <xdr:row>18</xdr:row>
      <xdr:rowOff>66675</xdr:rowOff>
    </xdr:to>
    <xdr:sp>
      <xdr:nvSpPr>
        <xdr:cNvPr id="3" name="Line 1"/>
        <xdr:cNvSpPr>
          <a:spLocks/>
        </xdr:cNvSpPr>
      </xdr:nvSpPr>
      <xdr:spPr>
        <a:xfrm>
          <a:off x="163258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66675</xdr:rowOff>
    </xdr:from>
    <xdr:to>
      <xdr:col>23</xdr:col>
      <xdr:colOff>0</xdr:colOff>
      <xdr:row>20</xdr:row>
      <xdr:rowOff>66675</xdr:rowOff>
    </xdr:to>
    <xdr:sp>
      <xdr:nvSpPr>
        <xdr:cNvPr id="4" name="Line 1"/>
        <xdr:cNvSpPr>
          <a:spLocks/>
        </xdr:cNvSpPr>
      </xdr:nvSpPr>
      <xdr:spPr>
        <a:xfrm>
          <a:off x="163258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66675</xdr:rowOff>
    </xdr:from>
    <xdr:to>
      <xdr:col>23</xdr:col>
      <xdr:colOff>0</xdr:colOff>
      <xdr:row>23</xdr:row>
      <xdr:rowOff>66675</xdr:rowOff>
    </xdr:to>
    <xdr:sp>
      <xdr:nvSpPr>
        <xdr:cNvPr id="5" name="Line 1"/>
        <xdr:cNvSpPr>
          <a:spLocks/>
        </xdr:cNvSpPr>
      </xdr:nvSpPr>
      <xdr:spPr>
        <a:xfrm>
          <a:off x="1632585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66675</xdr:rowOff>
    </xdr:from>
    <xdr:to>
      <xdr:col>23</xdr:col>
      <xdr:colOff>0</xdr:colOff>
      <xdr:row>24</xdr:row>
      <xdr:rowOff>66675</xdr:rowOff>
    </xdr:to>
    <xdr:sp>
      <xdr:nvSpPr>
        <xdr:cNvPr id="6" name="Line 1"/>
        <xdr:cNvSpPr>
          <a:spLocks/>
        </xdr:cNvSpPr>
      </xdr:nvSpPr>
      <xdr:spPr>
        <a:xfrm>
          <a:off x="1632585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66675</xdr:rowOff>
    </xdr:from>
    <xdr:to>
      <xdr:col>23</xdr:col>
      <xdr:colOff>0</xdr:colOff>
      <xdr:row>26</xdr:row>
      <xdr:rowOff>66675</xdr:rowOff>
    </xdr:to>
    <xdr:sp>
      <xdr:nvSpPr>
        <xdr:cNvPr id="7" name="Line 1"/>
        <xdr:cNvSpPr>
          <a:spLocks/>
        </xdr:cNvSpPr>
      </xdr:nvSpPr>
      <xdr:spPr>
        <a:xfrm>
          <a:off x="16325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66675</xdr:rowOff>
    </xdr:from>
    <xdr:to>
      <xdr:col>23</xdr:col>
      <xdr:colOff>0</xdr:colOff>
      <xdr:row>31</xdr:row>
      <xdr:rowOff>66675</xdr:rowOff>
    </xdr:to>
    <xdr:sp>
      <xdr:nvSpPr>
        <xdr:cNvPr id="8" name="Line 1"/>
        <xdr:cNvSpPr>
          <a:spLocks/>
        </xdr:cNvSpPr>
      </xdr:nvSpPr>
      <xdr:spPr>
        <a:xfrm>
          <a:off x="16325850" y="95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66675</xdr:rowOff>
    </xdr:from>
    <xdr:to>
      <xdr:col>23</xdr:col>
      <xdr:colOff>0</xdr:colOff>
      <xdr:row>33</xdr:row>
      <xdr:rowOff>66675</xdr:rowOff>
    </xdr:to>
    <xdr:sp>
      <xdr:nvSpPr>
        <xdr:cNvPr id="9" name="Line 1"/>
        <xdr:cNvSpPr>
          <a:spLocks/>
        </xdr:cNvSpPr>
      </xdr:nvSpPr>
      <xdr:spPr>
        <a:xfrm>
          <a:off x="16325850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66675</xdr:rowOff>
    </xdr:from>
    <xdr:to>
      <xdr:col>23</xdr:col>
      <xdr:colOff>0</xdr:colOff>
      <xdr:row>35</xdr:row>
      <xdr:rowOff>66675</xdr:rowOff>
    </xdr:to>
    <xdr:sp>
      <xdr:nvSpPr>
        <xdr:cNvPr id="10" name="Line 1"/>
        <xdr:cNvSpPr>
          <a:spLocks/>
        </xdr:cNvSpPr>
      </xdr:nvSpPr>
      <xdr:spPr>
        <a:xfrm>
          <a:off x="16325850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66675</xdr:rowOff>
    </xdr:from>
    <xdr:to>
      <xdr:col>23</xdr:col>
      <xdr:colOff>0</xdr:colOff>
      <xdr:row>37</xdr:row>
      <xdr:rowOff>66675</xdr:rowOff>
    </xdr:to>
    <xdr:sp>
      <xdr:nvSpPr>
        <xdr:cNvPr id="11" name="Line 1"/>
        <xdr:cNvSpPr>
          <a:spLocks/>
        </xdr:cNvSpPr>
      </xdr:nvSpPr>
      <xdr:spPr>
        <a:xfrm>
          <a:off x="16325850" y="1139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66675</xdr:rowOff>
    </xdr:from>
    <xdr:to>
      <xdr:col>23</xdr:col>
      <xdr:colOff>0</xdr:colOff>
      <xdr:row>40</xdr:row>
      <xdr:rowOff>66675</xdr:rowOff>
    </xdr:to>
    <xdr:sp>
      <xdr:nvSpPr>
        <xdr:cNvPr id="12" name="Line 1"/>
        <xdr:cNvSpPr>
          <a:spLocks/>
        </xdr:cNvSpPr>
      </xdr:nvSpPr>
      <xdr:spPr>
        <a:xfrm>
          <a:off x="1632585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42</xdr:row>
      <xdr:rowOff>66675</xdr:rowOff>
    </xdr:from>
    <xdr:to>
      <xdr:col>23</xdr:col>
      <xdr:colOff>0</xdr:colOff>
      <xdr:row>42</xdr:row>
      <xdr:rowOff>66675</xdr:rowOff>
    </xdr:to>
    <xdr:sp>
      <xdr:nvSpPr>
        <xdr:cNvPr id="13" name="Line 1"/>
        <xdr:cNvSpPr>
          <a:spLocks/>
        </xdr:cNvSpPr>
      </xdr:nvSpPr>
      <xdr:spPr>
        <a:xfrm>
          <a:off x="1632585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44</xdr:row>
      <xdr:rowOff>66675</xdr:rowOff>
    </xdr:from>
    <xdr:to>
      <xdr:col>23</xdr:col>
      <xdr:colOff>0</xdr:colOff>
      <xdr:row>44</xdr:row>
      <xdr:rowOff>66675</xdr:rowOff>
    </xdr:to>
    <xdr:sp>
      <xdr:nvSpPr>
        <xdr:cNvPr id="14" name="Line 1"/>
        <xdr:cNvSpPr>
          <a:spLocks/>
        </xdr:cNvSpPr>
      </xdr:nvSpPr>
      <xdr:spPr>
        <a:xfrm>
          <a:off x="1632585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50</xdr:row>
      <xdr:rowOff>66675</xdr:rowOff>
    </xdr:from>
    <xdr:to>
      <xdr:col>23</xdr:col>
      <xdr:colOff>0</xdr:colOff>
      <xdr:row>50</xdr:row>
      <xdr:rowOff>66675</xdr:rowOff>
    </xdr:to>
    <xdr:sp>
      <xdr:nvSpPr>
        <xdr:cNvPr id="15" name="Line 1"/>
        <xdr:cNvSpPr>
          <a:spLocks/>
        </xdr:cNvSpPr>
      </xdr:nvSpPr>
      <xdr:spPr>
        <a:xfrm>
          <a:off x="16325850" y="153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66675</xdr:rowOff>
    </xdr:from>
    <xdr:to>
      <xdr:col>23</xdr:col>
      <xdr:colOff>0</xdr:colOff>
      <xdr:row>55</xdr:row>
      <xdr:rowOff>66675</xdr:rowOff>
    </xdr:to>
    <xdr:sp>
      <xdr:nvSpPr>
        <xdr:cNvPr id="16" name="Line 1"/>
        <xdr:cNvSpPr>
          <a:spLocks/>
        </xdr:cNvSpPr>
      </xdr:nvSpPr>
      <xdr:spPr>
        <a:xfrm>
          <a:off x="16325850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66675</xdr:rowOff>
    </xdr:from>
    <xdr:to>
      <xdr:col>23</xdr:col>
      <xdr:colOff>0</xdr:colOff>
      <xdr:row>57</xdr:row>
      <xdr:rowOff>66675</xdr:rowOff>
    </xdr:to>
    <xdr:sp>
      <xdr:nvSpPr>
        <xdr:cNvPr id="17" name="Line 1"/>
        <xdr:cNvSpPr>
          <a:spLocks/>
        </xdr:cNvSpPr>
      </xdr:nvSpPr>
      <xdr:spPr>
        <a:xfrm>
          <a:off x="16325850" y="1748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66675</xdr:rowOff>
    </xdr:from>
    <xdr:to>
      <xdr:col>23</xdr:col>
      <xdr:colOff>0</xdr:colOff>
      <xdr:row>59</xdr:row>
      <xdr:rowOff>66675</xdr:rowOff>
    </xdr:to>
    <xdr:sp>
      <xdr:nvSpPr>
        <xdr:cNvPr id="18" name="Line 1"/>
        <xdr:cNvSpPr>
          <a:spLocks/>
        </xdr:cNvSpPr>
      </xdr:nvSpPr>
      <xdr:spPr>
        <a:xfrm>
          <a:off x="16325850" y="1809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61</xdr:row>
      <xdr:rowOff>66675</xdr:rowOff>
    </xdr:from>
    <xdr:to>
      <xdr:col>23</xdr:col>
      <xdr:colOff>0</xdr:colOff>
      <xdr:row>61</xdr:row>
      <xdr:rowOff>66675</xdr:rowOff>
    </xdr:to>
    <xdr:sp>
      <xdr:nvSpPr>
        <xdr:cNvPr id="19" name="Line 1"/>
        <xdr:cNvSpPr>
          <a:spLocks/>
        </xdr:cNvSpPr>
      </xdr:nvSpPr>
      <xdr:spPr>
        <a:xfrm>
          <a:off x="16325850" y="1870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63</xdr:row>
      <xdr:rowOff>66675</xdr:rowOff>
    </xdr:from>
    <xdr:to>
      <xdr:col>23</xdr:col>
      <xdr:colOff>0</xdr:colOff>
      <xdr:row>63</xdr:row>
      <xdr:rowOff>66675</xdr:rowOff>
    </xdr:to>
    <xdr:sp>
      <xdr:nvSpPr>
        <xdr:cNvPr id="20" name="Line 1"/>
        <xdr:cNvSpPr>
          <a:spLocks/>
        </xdr:cNvSpPr>
      </xdr:nvSpPr>
      <xdr:spPr>
        <a:xfrm>
          <a:off x="16325850" y="1931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65</xdr:row>
      <xdr:rowOff>66675</xdr:rowOff>
    </xdr:from>
    <xdr:to>
      <xdr:col>23</xdr:col>
      <xdr:colOff>0</xdr:colOff>
      <xdr:row>65</xdr:row>
      <xdr:rowOff>66675</xdr:rowOff>
    </xdr:to>
    <xdr:sp>
      <xdr:nvSpPr>
        <xdr:cNvPr id="21" name="Line 1"/>
        <xdr:cNvSpPr>
          <a:spLocks/>
        </xdr:cNvSpPr>
      </xdr:nvSpPr>
      <xdr:spPr>
        <a:xfrm>
          <a:off x="16325850" y="199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67</xdr:row>
      <xdr:rowOff>66675</xdr:rowOff>
    </xdr:from>
    <xdr:to>
      <xdr:col>23</xdr:col>
      <xdr:colOff>0</xdr:colOff>
      <xdr:row>67</xdr:row>
      <xdr:rowOff>66675</xdr:rowOff>
    </xdr:to>
    <xdr:sp>
      <xdr:nvSpPr>
        <xdr:cNvPr id="22" name="Line 1"/>
        <xdr:cNvSpPr>
          <a:spLocks/>
        </xdr:cNvSpPr>
      </xdr:nvSpPr>
      <xdr:spPr>
        <a:xfrm>
          <a:off x="16325850" y="2053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69</xdr:row>
      <xdr:rowOff>66675</xdr:rowOff>
    </xdr:from>
    <xdr:to>
      <xdr:col>23</xdr:col>
      <xdr:colOff>0</xdr:colOff>
      <xdr:row>69</xdr:row>
      <xdr:rowOff>66675</xdr:rowOff>
    </xdr:to>
    <xdr:sp>
      <xdr:nvSpPr>
        <xdr:cNvPr id="23" name="Line 1"/>
        <xdr:cNvSpPr>
          <a:spLocks/>
        </xdr:cNvSpPr>
      </xdr:nvSpPr>
      <xdr:spPr>
        <a:xfrm>
          <a:off x="16325850" y="211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71</xdr:row>
      <xdr:rowOff>66675</xdr:rowOff>
    </xdr:from>
    <xdr:to>
      <xdr:col>23</xdr:col>
      <xdr:colOff>0</xdr:colOff>
      <xdr:row>71</xdr:row>
      <xdr:rowOff>66675</xdr:rowOff>
    </xdr:to>
    <xdr:sp>
      <xdr:nvSpPr>
        <xdr:cNvPr id="24" name="Line 1"/>
        <xdr:cNvSpPr>
          <a:spLocks/>
        </xdr:cNvSpPr>
      </xdr:nvSpPr>
      <xdr:spPr>
        <a:xfrm>
          <a:off x="16325850" y="2175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66675</xdr:rowOff>
    </xdr:from>
    <xdr:to>
      <xdr:col>23</xdr:col>
      <xdr:colOff>0</xdr:colOff>
      <xdr:row>73</xdr:row>
      <xdr:rowOff>66675</xdr:rowOff>
    </xdr:to>
    <xdr:sp>
      <xdr:nvSpPr>
        <xdr:cNvPr id="25" name="Line 1"/>
        <xdr:cNvSpPr>
          <a:spLocks/>
        </xdr:cNvSpPr>
      </xdr:nvSpPr>
      <xdr:spPr>
        <a:xfrm>
          <a:off x="16325850" y="2236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75</xdr:row>
      <xdr:rowOff>66675</xdr:rowOff>
    </xdr:from>
    <xdr:to>
      <xdr:col>23</xdr:col>
      <xdr:colOff>0</xdr:colOff>
      <xdr:row>75</xdr:row>
      <xdr:rowOff>66675</xdr:rowOff>
    </xdr:to>
    <xdr:sp>
      <xdr:nvSpPr>
        <xdr:cNvPr id="26" name="Line 1"/>
        <xdr:cNvSpPr>
          <a:spLocks/>
        </xdr:cNvSpPr>
      </xdr:nvSpPr>
      <xdr:spPr>
        <a:xfrm>
          <a:off x="16325850" y="2297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77</xdr:row>
      <xdr:rowOff>66675</xdr:rowOff>
    </xdr:from>
    <xdr:to>
      <xdr:col>23</xdr:col>
      <xdr:colOff>0</xdr:colOff>
      <xdr:row>77</xdr:row>
      <xdr:rowOff>66675</xdr:rowOff>
    </xdr:to>
    <xdr:sp>
      <xdr:nvSpPr>
        <xdr:cNvPr id="27" name="Line 1"/>
        <xdr:cNvSpPr>
          <a:spLocks/>
        </xdr:cNvSpPr>
      </xdr:nvSpPr>
      <xdr:spPr>
        <a:xfrm>
          <a:off x="16325850" y="2358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79</xdr:row>
      <xdr:rowOff>66675</xdr:rowOff>
    </xdr:from>
    <xdr:to>
      <xdr:col>23</xdr:col>
      <xdr:colOff>0</xdr:colOff>
      <xdr:row>79</xdr:row>
      <xdr:rowOff>66675</xdr:rowOff>
    </xdr:to>
    <xdr:sp>
      <xdr:nvSpPr>
        <xdr:cNvPr id="28" name="Line 1"/>
        <xdr:cNvSpPr>
          <a:spLocks/>
        </xdr:cNvSpPr>
      </xdr:nvSpPr>
      <xdr:spPr>
        <a:xfrm>
          <a:off x="16325850" y="2419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81</xdr:row>
      <xdr:rowOff>66675</xdr:rowOff>
    </xdr:from>
    <xdr:to>
      <xdr:col>23</xdr:col>
      <xdr:colOff>0</xdr:colOff>
      <xdr:row>81</xdr:row>
      <xdr:rowOff>66675</xdr:rowOff>
    </xdr:to>
    <xdr:sp>
      <xdr:nvSpPr>
        <xdr:cNvPr id="29" name="Line 1"/>
        <xdr:cNvSpPr>
          <a:spLocks/>
        </xdr:cNvSpPr>
      </xdr:nvSpPr>
      <xdr:spPr>
        <a:xfrm>
          <a:off x="16325850" y="2480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83</xdr:row>
      <xdr:rowOff>66675</xdr:rowOff>
    </xdr:from>
    <xdr:to>
      <xdr:col>23</xdr:col>
      <xdr:colOff>0</xdr:colOff>
      <xdr:row>83</xdr:row>
      <xdr:rowOff>66675</xdr:rowOff>
    </xdr:to>
    <xdr:sp>
      <xdr:nvSpPr>
        <xdr:cNvPr id="30" name="Line 1"/>
        <xdr:cNvSpPr>
          <a:spLocks/>
        </xdr:cNvSpPr>
      </xdr:nvSpPr>
      <xdr:spPr>
        <a:xfrm>
          <a:off x="16325850" y="2541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85</xdr:row>
      <xdr:rowOff>66675</xdr:rowOff>
    </xdr:from>
    <xdr:to>
      <xdr:col>23</xdr:col>
      <xdr:colOff>0</xdr:colOff>
      <xdr:row>85</xdr:row>
      <xdr:rowOff>66675</xdr:rowOff>
    </xdr:to>
    <xdr:sp>
      <xdr:nvSpPr>
        <xdr:cNvPr id="31" name="Line 1"/>
        <xdr:cNvSpPr>
          <a:spLocks/>
        </xdr:cNvSpPr>
      </xdr:nvSpPr>
      <xdr:spPr>
        <a:xfrm>
          <a:off x="16325850" y="2602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87</xdr:row>
      <xdr:rowOff>66675</xdr:rowOff>
    </xdr:from>
    <xdr:to>
      <xdr:col>23</xdr:col>
      <xdr:colOff>0</xdr:colOff>
      <xdr:row>87</xdr:row>
      <xdr:rowOff>66675</xdr:rowOff>
    </xdr:to>
    <xdr:sp>
      <xdr:nvSpPr>
        <xdr:cNvPr id="32" name="Line 1"/>
        <xdr:cNvSpPr>
          <a:spLocks/>
        </xdr:cNvSpPr>
      </xdr:nvSpPr>
      <xdr:spPr>
        <a:xfrm>
          <a:off x="16325850" y="2663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89</xdr:row>
      <xdr:rowOff>66675</xdr:rowOff>
    </xdr:from>
    <xdr:to>
      <xdr:col>23</xdr:col>
      <xdr:colOff>0</xdr:colOff>
      <xdr:row>89</xdr:row>
      <xdr:rowOff>66675</xdr:rowOff>
    </xdr:to>
    <xdr:sp>
      <xdr:nvSpPr>
        <xdr:cNvPr id="33" name="Line 1"/>
        <xdr:cNvSpPr>
          <a:spLocks/>
        </xdr:cNvSpPr>
      </xdr:nvSpPr>
      <xdr:spPr>
        <a:xfrm>
          <a:off x="16325850" y="2724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91</xdr:row>
      <xdr:rowOff>66675</xdr:rowOff>
    </xdr:from>
    <xdr:to>
      <xdr:col>23</xdr:col>
      <xdr:colOff>0</xdr:colOff>
      <xdr:row>91</xdr:row>
      <xdr:rowOff>66675</xdr:rowOff>
    </xdr:to>
    <xdr:sp>
      <xdr:nvSpPr>
        <xdr:cNvPr id="34" name="Line 1"/>
        <xdr:cNvSpPr>
          <a:spLocks/>
        </xdr:cNvSpPr>
      </xdr:nvSpPr>
      <xdr:spPr>
        <a:xfrm>
          <a:off x="16325850" y="2785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93</xdr:row>
      <xdr:rowOff>66675</xdr:rowOff>
    </xdr:from>
    <xdr:to>
      <xdr:col>23</xdr:col>
      <xdr:colOff>0</xdr:colOff>
      <xdr:row>93</xdr:row>
      <xdr:rowOff>66675</xdr:rowOff>
    </xdr:to>
    <xdr:sp>
      <xdr:nvSpPr>
        <xdr:cNvPr id="35" name="Line 1"/>
        <xdr:cNvSpPr>
          <a:spLocks/>
        </xdr:cNvSpPr>
      </xdr:nvSpPr>
      <xdr:spPr>
        <a:xfrm>
          <a:off x="16325850" y="2846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95</xdr:row>
      <xdr:rowOff>66675</xdr:rowOff>
    </xdr:from>
    <xdr:to>
      <xdr:col>23</xdr:col>
      <xdr:colOff>0</xdr:colOff>
      <xdr:row>95</xdr:row>
      <xdr:rowOff>66675</xdr:rowOff>
    </xdr:to>
    <xdr:sp>
      <xdr:nvSpPr>
        <xdr:cNvPr id="36" name="Line 1"/>
        <xdr:cNvSpPr>
          <a:spLocks/>
        </xdr:cNvSpPr>
      </xdr:nvSpPr>
      <xdr:spPr>
        <a:xfrm>
          <a:off x="16325850" y="2907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97</xdr:row>
      <xdr:rowOff>66675</xdr:rowOff>
    </xdr:from>
    <xdr:to>
      <xdr:col>23</xdr:col>
      <xdr:colOff>0</xdr:colOff>
      <xdr:row>97</xdr:row>
      <xdr:rowOff>66675</xdr:rowOff>
    </xdr:to>
    <xdr:sp>
      <xdr:nvSpPr>
        <xdr:cNvPr id="37" name="Line 1"/>
        <xdr:cNvSpPr>
          <a:spLocks/>
        </xdr:cNvSpPr>
      </xdr:nvSpPr>
      <xdr:spPr>
        <a:xfrm>
          <a:off x="16325850" y="2967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99</xdr:row>
      <xdr:rowOff>66675</xdr:rowOff>
    </xdr:from>
    <xdr:to>
      <xdr:col>23</xdr:col>
      <xdr:colOff>0</xdr:colOff>
      <xdr:row>99</xdr:row>
      <xdr:rowOff>66675</xdr:rowOff>
    </xdr:to>
    <xdr:sp>
      <xdr:nvSpPr>
        <xdr:cNvPr id="38" name="Line 1"/>
        <xdr:cNvSpPr>
          <a:spLocks/>
        </xdr:cNvSpPr>
      </xdr:nvSpPr>
      <xdr:spPr>
        <a:xfrm>
          <a:off x="16325850" y="302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101</xdr:row>
      <xdr:rowOff>66675</xdr:rowOff>
    </xdr:from>
    <xdr:to>
      <xdr:col>23</xdr:col>
      <xdr:colOff>0</xdr:colOff>
      <xdr:row>101</xdr:row>
      <xdr:rowOff>66675</xdr:rowOff>
    </xdr:to>
    <xdr:sp>
      <xdr:nvSpPr>
        <xdr:cNvPr id="39" name="Line 1"/>
        <xdr:cNvSpPr>
          <a:spLocks/>
        </xdr:cNvSpPr>
      </xdr:nvSpPr>
      <xdr:spPr>
        <a:xfrm>
          <a:off x="16325850" y="3089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103</xdr:row>
      <xdr:rowOff>66675</xdr:rowOff>
    </xdr:from>
    <xdr:to>
      <xdr:col>23</xdr:col>
      <xdr:colOff>0</xdr:colOff>
      <xdr:row>103</xdr:row>
      <xdr:rowOff>66675</xdr:rowOff>
    </xdr:to>
    <xdr:sp>
      <xdr:nvSpPr>
        <xdr:cNvPr id="40" name="Line 1"/>
        <xdr:cNvSpPr>
          <a:spLocks/>
        </xdr:cNvSpPr>
      </xdr:nvSpPr>
      <xdr:spPr>
        <a:xfrm>
          <a:off x="16325850" y="3150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105</xdr:row>
      <xdr:rowOff>66675</xdr:rowOff>
    </xdr:from>
    <xdr:to>
      <xdr:col>23</xdr:col>
      <xdr:colOff>0</xdr:colOff>
      <xdr:row>105</xdr:row>
      <xdr:rowOff>66675</xdr:rowOff>
    </xdr:to>
    <xdr:sp>
      <xdr:nvSpPr>
        <xdr:cNvPr id="41" name="Line 1"/>
        <xdr:cNvSpPr>
          <a:spLocks/>
        </xdr:cNvSpPr>
      </xdr:nvSpPr>
      <xdr:spPr>
        <a:xfrm>
          <a:off x="16325850" y="3211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107</xdr:row>
      <xdr:rowOff>66675</xdr:rowOff>
    </xdr:from>
    <xdr:to>
      <xdr:col>23</xdr:col>
      <xdr:colOff>0</xdr:colOff>
      <xdr:row>107</xdr:row>
      <xdr:rowOff>66675</xdr:rowOff>
    </xdr:to>
    <xdr:sp>
      <xdr:nvSpPr>
        <xdr:cNvPr id="42" name="Line 1"/>
        <xdr:cNvSpPr>
          <a:spLocks/>
        </xdr:cNvSpPr>
      </xdr:nvSpPr>
      <xdr:spPr>
        <a:xfrm>
          <a:off x="16325850" y="327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109</xdr:row>
      <xdr:rowOff>66675</xdr:rowOff>
    </xdr:from>
    <xdr:to>
      <xdr:col>23</xdr:col>
      <xdr:colOff>0</xdr:colOff>
      <xdr:row>109</xdr:row>
      <xdr:rowOff>66675</xdr:rowOff>
    </xdr:to>
    <xdr:sp>
      <xdr:nvSpPr>
        <xdr:cNvPr id="43" name="Line 1"/>
        <xdr:cNvSpPr>
          <a:spLocks/>
        </xdr:cNvSpPr>
      </xdr:nvSpPr>
      <xdr:spPr>
        <a:xfrm>
          <a:off x="16325850" y="3333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111</xdr:row>
      <xdr:rowOff>66675</xdr:rowOff>
    </xdr:from>
    <xdr:to>
      <xdr:col>23</xdr:col>
      <xdr:colOff>0</xdr:colOff>
      <xdr:row>111</xdr:row>
      <xdr:rowOff>66675</xdr:rowOff>
    </xdr:to>
    <xdr:sp>
      <xdr:nvSpPr>
        <xdr:cNvPr id="44" name="Line 1"/>
        <xdr:cNvSpPr>
          <a:spLocks/>
        </xdr:cNvSpPr>
      </xdr:nvSpPr>
      <xdr:spPr>
        <a:xfrm>
          <a:off x="16325850" y="3394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113</xdr:row>
      <xdr:rowOff>66675</xdr:rowOff>
    </xdr:from>
    <xdr:to>
      <xdr:col>23</xdr:col>
      <xdr:colOff>0</xdr:colOff>
      <xdr:row>113</xdr:row>
      <xdr:rowOff>66675</xdr:rowOff>
    </xdr:to>
    <xdr:sp>
      <xdr:nvSpPr>
        <xdr:cNvPr id="45" name="Line 1"/>
        <xdr:cNvSpPr>
          <a:spLocks/>
        </xdr:cNvSpPr>
      </xdr:nvSpPr>
      <xdr:spPr>
        <a:xfrm>
          <a:off x="16325850" y="3455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115</xdr:row>
      <xdr:rowOff>66675</xdr:rowOff>
    </xdr:from>
    <xdr:to>
      <xdr:col>23</xdr:col>
      <xdr:colOff>0</xdr:colOff>
      <xdr:row>115</xdr:row>
      <xdr:rowOff>66675</xdr:rowOff>
    </xdr:to>
    <xdr:sp>
      <xdr:nvSpPr>
        <xdr:cNvPr id="46" name="Line 1"/>
        <xdr:cNvSpPr>
          <a:spLocks/>
        </xdr:cNvSpPr>
      </xdr:nvSpPr>
      <xdr:spPr>
        <a:xfrm>
          <a:off x="16325850" y="3516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117</xdr:row>
      <xdr:rowOff>66675</xdr:rowOff>
    </xdr:from>
    <xdr:to>
      <xdr:col>23</xdr:col>
      <xdr:colOff>0</xdr:colOff>
      <xdr:row>117</xdr:row>
      <xdr:rowOff>66675</xdr:rowOff>
    </xdr:to>
    <xdr:sp>
      <xdr:nvSpPr>
        <xdr:cNvPr id="47" name="Line 1"/>
        <xdr:cNvSpPr>
          <a:spLocks/>
        </xdr:cNvSpPr>
      </xdr:nvSpPr>
      <xdr:spPr>
        <a:xfrm>
          <a:off x="16325850" y="3577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119</xdr:row>
      <xdr:rowOff>66675</xdr:rowOff>
    </xdr:from>
    <xdr:to>
      <xdr:col>23</xdr:col>
      <xdr:colOff>0</xdr:colOff>
      <xdr:row>119</xdr:row>
      <xdr:rowOff>66675</xdr:rowOff>
    </xdr:to>
    <xdr:sp>
      <xdr:nvSpPr>
        <xdr:cNvPr id="48" name="Line 1"/>
        <xdr:cNvSpPr>
          <a:spLocks/>
        </xdr:cNvSpPr>
      </xdr:nvSpPr>
      <xdr:spPr>
        <a:xfrm>
          <a:off x="16325850" y="3638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121</xdr:row>
      <xdr:rowOff>66675</xdr:rowOff>
    </xdr:from>
    <xdr:to>
      <xdr:col>23</xdr:col>
      <xdr:colOff>0</xdr:colOff>
      <xdr:row>121</xdr:row>
      <xdr:rowOff>66675</xdr:rowOff>
    </xdr:to>
    <xdr:sp>
      <xdr:nvSpPr>
        <xdr:cNvPr id="49" name="Line 1"/>
        <xdr:cNvSpPr>
          <a:spLocks/>
        </xdr:cNvSpPr>
      </xdr:nvSpPr>
      <xdr:spPr>
        <a:xfrm>
          <a:off x="16325850" y="3699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123</xdr:row>
      <xdr:rowOff>66675</xdr:rowOff>
    </xdr:from>
    <xdr:to>
      <xdr:col>23</xdr:col>
      <xdr:colOff>0</xdr:colOff>
      <xdr:row>123</xdr:row>
      <xdr:rowOff>66675</xdr:rowOff>
    </xdr:to>
    <xdr:sp>
      <xdr:nvSpPr>
        <xdr:cNvPr id="50" name="Line 1"/>
        <xdr:cNvSpPr>
          <a:spLocks/>
        </xdr:cNvSpPr>
      </xdr:nvSpPr>
      <xdr:spPr>
        <a:xfrm>
          <a:off x="16325850" y="3760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125</xdr:row>
      <xdr:rowOff>66675</xdr:rowOff>
    </xdr:from>
    <xdr:to>
      <xdr:col>23</xdr:col>
      <xdr:colOff>0</xdr:colOff>
      <xdr:row>125</xdr:row>
      <xdr:rowOff>66675</xdr:rowOff>
    </xdr:to>
    <xdr:sp>
      <xdr:nvSpPr>
        <xdr:cNvPr id="51" name="Line 1"/>
        <xdr:cNvSpPr>
          <a:spLocks/>
        </xdr:cNvSpPr>
      </xdr:nvSpPr>
      <xdr:spPr>
        <a:xfrm>
          <a:off x="16325850" y="3821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127</xdr:row>
      <xdr:rowOff>66675</xdr:rowOff>
    </xdr:from>
    <xdr:to>
      <xdr:col>23</xdr:col>
      <xdr:colOff>0</xdr:colOff>
      <xdr:row>127</xdr:row>
      <xdr:rowOff>66675</xdr:rowOff>
    </xdr:to>
    <xdr:sp>
      <xdr:nvSpPr>
        <xdr:cNvPr id="52" name="Line 1"/>
        <xdr:cNvSpPr>
          <a:spLocks/>
        </xdr:cNvSpPr>
      </xdr:nvSpPr>
      <xdr:spPr>
        <a:xfrm>
          <a:off x="16325850" y="3882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129</xdr:row>
      <xdr:rowOff>66675</xdr:rowOff>
    </xdr:from>
    <xdr:to>
      <xdr:col>23</xdr:col>
      <xdr:colOff>0</xdr:colOff>
      <xdr:row>129</xdr:row>
      <xdr:rowOff>66675</xdr:rowOff>
    </xdr:to>
    <xdr:sp>
      <xdr:nvSpPr>
        <xdr:cNvPr id="53" name="Line 1"/>
        <xdr:cNvSpPr>
          <a:spLocks/>
        </xdr:cNvSpPr>
      </xdr:nvSpPr>
      <xdr:spPr>
        <a:xfrm>
          <a:off x="16325850" y="394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131</xdr:row>
      <xdr:rowOff>66675</xdr:rowOff>
    </xdr:from>
    <xdr:to>
      <xdr:col>23</xdr:col>
      <xdr:colOff>0</xdr:colOff>
      <xdr:row>131</xdr:row>
      <xdr:rowOff>66675</xdr:rowOff>
    </xdr:to>
    <xdr:sp>
      <xdr:nvSpPr>
        <xdr:cNvPr id="54" name="Line 1"/>
        <xdr:cNvSpPr>
          <a:spLocks/>
        </xdr:cNvSpPr>
      </xdr:nvSpPr>
      <xdr:spPr>
        <a:xfrm>
          <a:off x="16325850" y="4004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133</xdr:row>
      <xdr:rowOff>66675</xdr:rowOff>
    </xdr:from>
    <xdr:to>
      <xdr:col>23</xdr:col>
      <xdr:colOff>0</xdr:colOff>
      <xdr:row>133</xdr:row>
      <xdr:rowOff>66675</xdr:rowOff>
    </xdr:to>
    <xdr:sp>
      <xdr:nvSpPr>
        <xdr:cNvPr id="55" name="Line 1"/>
        <xdr:cNvSpPr>
          <a:spLocks/>
        </xdr:cNvSpPr>
      </xdr:nvSpPr>
      <xdr:spPr>
        <a:xfrm>
          <a:off x="16325850" y="406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135</xdr:row>
      <xdr:rowOff>66675</xdr:rowOff>
    </xdr:from>
    <xdr:to>
      <xdr:col>23</xdr:col>
      <xdr:colOff>0</xdr:colOff>
      <xdr:row>135</xdr:row>
      <xdr:rowOff>66675</xdr:rowOff>
    </xdr:to>
    <xdr:sp>
      <xdr:nvSpPr>
        <xdr:cNvPr id="56" name="Line 1"/>
        <xdr:cNvSpPr>
          <a:spLocks/>
        </xdr:cNvSpPr>
      </xdr:nvSpPr>
      <xdr:spPr>
        <a:xfrm>
          <a:off x="16325850" y="412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137</xdr:row>
      <xdr:rowOff>66675</xdr:rowOff>
    </xdr:from>
    <xdr:to>
      <xdr:col>23</xdr:col>
      <xdr:colOff>0</xdr:colOff>
      <xdr:row>137</xdr:row>
      <xdr:rowOff>66675</xdr:rowOff>
    </xdr:to>
    <xdr:sp>
      <xdr:nvSpPr>
        <xdr:cNvPr id="57" name="Line 1"/>
        <xdr:cNvSpPr>
          <a:spLocks/>
        </xdr:cNvSpPr>
      </xdr:nvSpPr>
      <xdr:spPr>
        <a:xfrm>
          <a:off x="16325850" y="418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139</xdr:row>
      <xdr:rowOff>66675</xdr:rowOff>
    </xdr:from>
    <xdr:to>
      <xdr:col>23</xdr:col>
      <xdr:colOff>0</xdr:colOff>
      <xdr:row>139</xdr:row>
      <xdr:rowOff>66675</xdr:rowOff>
    </xdr:to>
    <xdr:sp>
      <xdr:nvSpPr>
        <xdr:cNvPr id="58" name="Line 1"/>
        <xdr:cNvSpPr>
          <a:spLocks/>
        </xdr:cNvSpPr>
      </xdr:nvSpPr>
      <xdr:spPr>
        <a:xfrm>
          <a:off x="16325850" y="424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141</xdr:row>
      <xdr:rowOff>66675</xdr:rowOff>
    </xdr:from>
    <xdr:to>
      <xdr:col>23</xdr:col>
      <xdr:colOff>0</xdr:colOff>
      <xdr:row>141</xdr:row>
      <xdr:rowOff>66675</xdr:rowOff>
    </xdr:to>
    <xdr:sp>
      <xdr:nvSpPr>
        <xdr:cNvPr id="59" name="Line 1"/>
        <xdr:cNvSpPr>
          <a:spLocks/>
        </xdr:cNvSpPr>
      </xdr:nvSpPr>
      <xdr:spPr>
        <a:xfrm>
          <a:off x="16325850" y="430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143</xdr:row>
      <xdr:rowOff>66675</xdr:rowOff>
    </xdr:from>
    <xdr:to>
      <xdr:col>23</xdr:col>
      <xdr:colOff>0</xdr:colOff>
      <xdr:row>143</xdr:row>
      <xdr:rowOff>66675</xdr:rowOff>
    </xdr:to>
    <xdr:sp>
      <xdr:nvSpPr>
        <xdr:cNvPr id="60" name="Line 1"/>
        <xdr:cNvSpPr>
          <a:spLocks/>
        </xdr:cNvSpPr>
      </xdr:nvSpPr>
      <xdr:spPr>
        <a:xfrm>
          <a:off x="16325850" y="437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145</xdr:row>
      <xdr:rowOff>66675</xdr:rowOff>
    </xdr:from>
    <xdr:to>
      <xdr:col>23</xdr:col>
      <xdr:colOff>0</xdr:colOff>
      <xdr:row>145</xdr:row>
      <xdr:rowOff>66675</xdr:rowOff>
    </xdr:to>
    <xdr:sp>
      <xdr:nvSpPr>
        <xdr:cNvPr id="61" name="Line 1"/>
        <xdr:cNvSpPr>
          <a:spLocks/>
        </xdr:cNvSpPr>
      </xdr:nvSpPr>
      <xdr:spPr>
        <a:xfrm>
          <a:off x="16325850" y="443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147</xdr:row>
      <xdr:rowOff>66675</xdr:rowOff>
    </xdr:from>
    <xdr:to>
      <xdr:col>23</xdr:col>
      <xdr:colOff>0</xdr:colOff>
      <xdr:row>147</xdr:row>
      <xdr:rowOff>66675</xdr:rowOff>
    </xdr:to>
    <xdr:sp>
      <xdr:nvSpPr>
        <xdr:cNvPr id="62" name="Line 1"/>
        <xdr:cNvSpPr>
          <a:spLocks/>
        </xdr:cNvSpPr>
      </xdr:nvSpPr>
      <xdr:spPr>
        <a:xfrm>
          <a:off x="16325850" y="449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149</xdr:row>
      <xdr:rowOff>66675</xdr:rowOff>
    </xdr:from>
    <xdr:to>
      <xdr:col>23</xdr:col>
      <xdr:colOff>0</xdr:colOff>
      <xdr:row>149</xdr:row>
      <xdr:rowOff>66675</xdr:rowOff>
    </xdr:to>
    <xdr:sp>
      <xdr:nvSpPr>
        <xdr:cNvPr id="63" name="Line 1"/>
        <xdr:cNvSpPr>
          <a:spLocks/>
        </xdr:cNvSpPr>
      </xdr:nvSpPr>
      <xdr:spPr>
        <a:xfrm>
          <a:off x="16325850" y="455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151</xdr:row>
      <xdr:rowOff>66675</xdr:rowOff>
    </xdr:from>
    <xdr:to>
      <xdr:col>23</xdr:col>
      <xdr:colOff>0</xdr:colOff>
      <xdr:row>151</xdr:row>
      <xdr:rowOff>66675</xdr:rowOff>
    </xdr:to>
    <xdr:sp>
      <xdr:nvSpPr>
        <xdr:cNvPr id="64" name="Line 1"/>
        <xdr:cNvSpPr>
          <a:spLocks/>
        </xdr:cNvSpPr>
      </xdr:nvSpPr>
      <xdr:spPr>
        <a:xfrm>
          <a:off x="16325850" y="461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153</xdr:row>
      <xdr:rowOff>66675</xdr:rowOff>
    </xdr:from>
    <xdr:to>
      <xdr:col>23</xdr:col>
      <xdr:colOff>0</xdr:colOff>
      <xdr:row>153</xdr:row>
      <xdr:rowOff>66675</xdr:rowOff>
    </xdr:to>
    <xdr:sp>
      <xdr:nvSpPr>
        <xdr:cNvPr id="65" name="Line 1"/>
        <xdr:cNvSpPr>
          <a:spLocks/>
        </xdr:cNvSpPr>
      </xdr:nvSpPr>
      <xdr:spPr>
        <a:xfrm>
          <a:off x="16325850" y="467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155</xdr:row>
      <xdr:rowOff>66675</xdr:rowOff>
    </xdr:from>
    <xdr:to>
      <xdr:col>23</xdr:col>
      <xdr:colOff>0</xdr:colOff>
      <xdr:row>155</xdr:row>
      <xdr:rowOff>66675</xdr:rowOff>
    </xdr:to>
    <xdr:sp>
      <xdr:nvSpPr>
        <xdr:cNvPr id="66" name="Line 1"/>
        <xdr:cNvSpPr>
          <a:spLocks/>
        </xdr:cNvSpPr>
      </xdr:nvSpPr>
      <xdr:spPr>
        <a:xfrm>
          <a:off x="16325850" y="473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157</xdr:row>
      <xdr:rowOff>66675</xdr:rowOff>
    </xdr:from>
    <xdr:to>
      <xdr:col>23</xdr:col>
      <xdr:colOff>0</xdr:colOff>
      <xdr:row>157</xdr:row>
      <xdr:rowOff>66675</xdr:rowOff>
    </xdr:to>
    <xdr:sp>
      <xdr:nvSpPr>
        <xdr:cNvPr id="67" name="Line 1"/>
        <xdr:cNvSpPr>
          <a:spLocks/>
        </xdr:cNvSpPr>
      </xdr:nvSpPr>
      <xdr:spPr>
        <a:xfrm>
          <a:off x="16325850" y="479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159</xdr:row>
      <xdr:rowOff>66675</xdr:rowOff>
    </xdr:from>
    <xdr:to>
      <xdr:col>23</xdr:col>
      <xdr:colOff>0</xdr:colOff>
      <xdr:row>159</xdr:row>
      <xdr:rowOff>66675</xdr:rowOff>
    </xdr:to>
    <xdr:sp>
      <xdr:nvSpPr>
        <xdr:cNvPr id="68" name="Line 1"/>
        <xdr:cNvSpPr>
          <a:spLocks/>
        </xdr:cNvSpPr>
      </xdr:nvSpPr>
      <xdr:spPr>
        <a:xfrm>
          <a:off x="16325850" y="485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161</xdr:row>
      <xdr:rowOff>66675</xdr:rowOff>
    </xdr:from>
    <xdr:to>
      <xdr:col>23</xdr:col>
      <xdr:colOff>0</xdr:colOff>
      <xdr:row>161</xdr:row>
      <xdr:rowOff>66675</xdr:rowOff>
    </xdr:to>
    <xdr:sp>
      <xdr:nvSpPr>
        <xdr:cNvPr id="69" name="Line 1"/>
        <xdr:cNvSpPr>
          <a:spLocks/>
        </xdr:cNvSpPr>
      </xdr:nvSpPr>
      <xdr:spPr>
        <a:xfrm>
          <a:off x="16325850" y="491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163</xdr:row>
      <xdr:rowOff>66675</xdr:rowOff>
    </xdr:from>
    <xdr:to>
      <xdr:col>23</xdr:col>
      <xdr:colOff>0</xdr:colOff>
      <xdr:row>163</xdr:row>
      <xdr:rowOff>66675</xdr:rowOff>
    </xdr:to>
    <xdr:sp>
      <xdr:nvSpPr>
        <xdr:cNvPr id="70" name="Line 1"/>
        <xdr:cNvSpPr>
          <a:spLocks/>
        </xdr:cNvSpPr>
      </xdr:nvSpPr>
      <xdr:spPr>
        <a:xfrm>
          <a:off x="16325850" y="497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165</xdr:row>
      <xdr:rowOff>66675</xdr:rowOff>
    </xdr:from>
    <xdr:to>
      <xdr:col>23</xdr:col>
      <xdr:colOff>0</xdr:colOff>
      <xdr:row>165</xdr:row>
      <xdr:rowOff>66675</xdr:rowOff>
    </xdr:to>
    <xdr:sp>
      <xdr:nvSpPr>
        <xdr:cNvPr id="71" name="Line 1"/>
        <xdr:cNvSpPr>
          <a:spLocks/>
        </xdr:cNvSpPr>
      </xdr:nvSpPr>
      <xdr:spPr>
        <a:xfrm>
          <a:off x="16325850" y="504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167</xdr:row>
      <xdr:rowOff>66675</xdr:rowOff>
    </xdr:from>
    <xdr:to>
      <xdr:col>23</xdr:col>
      <xdr:colOff>0</xdr:colOff>
      <xdr:row>167</xdr:row>
      <xdr:rowOff>66675</xdr:rowOff>
    </xdr:to>
    <xdr:sp>
      <xdr:nvSpPr>
        <xdr:cNvPr id="72" name="Line 1"/>
        <xdr:cNvSpPr>
          <a:spLocks/>
        </xdr:cNvSpPr>
      </xdr:nvSpPr>
      <xdr:spPr>
        <a:xfrm>
          <a:off x="16325850" y="510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169</xdr:row>
      <xdr:rowOff>66675</xdr:rowOff>
    </xdr:from>
    <xdr:to>
      <xdr:col>23</xdr:col>
      <xdr:colOff>0</xdr:colOff>
      <xdr:row>169</xdr:row>
      <xdr:rowOff>66675</xdr:rowOff>
    </xdr:to>
    <xdr:sp>
      <xdr:nvSpPr>
        <xdr:cNvPr id="73" name="Line 1"/>
        <xdr:cNvSpPr>
          <a:spLocks/>
        </xdr:cNvSpPr>
      </xdr:nvSpPr>
      <xdr:spPr>
        <a:xfrm>
          <a:off x="16325850" y="516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171</xdr:row>
      <xdr:rowOff>66675</xdr:rowOff>
    </xdr:from>
    <xdr:to>
      <xdr:col>23</xdr:col>
      <xdr:colOff>0</xdr:colOff>
      <xdr:row>171</xdr:row>
      <xdr:rowOff>66675</xdr:rowOff>
    </xdr:to>
    <xdr:sp>
      <xdr:nvSpPr>
        <xdr:cNvPr id="74" name="Line 1"/>
        <xdr:cNvSpPr>
          <a:spLocks/>
        </xdr:cNvSpPr>
      </xdr:nvSpPr>
      <xdr:spPr>
        <a:xfrm>
          <a:off x="16325850" y="522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173</xdr:row>
      <xdr:rowOff>66675</xdr:rowOff>
    </xdr:from>
    <xdr:to>
      <xdr:col>23</xdr:col>
      <xdr:colOff>0</xdr:colOff>
      <xdr:row>173</xdr:row>
      <xdr:rowOff>66675</xdr:rowOff>
    </xdr:to>
    <xdr:sp>
      <xdr:nvSpPr>
        <xdr:cNvPr id="75" name="Line 1"/>
        <xdr:cNvSpPr>
          <a:spLocks/>
        </xdr:cNvSpPr>
      </xdr:nvSpPr>
      <xdr:spPr>
        <a:xfrm>
          <a:off x="16325850" y="5284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175</xdr:row>
      <xdr:rowOff>66675</xdr:rowOff>
    </xdr:from>
    <xdr:to>
      <xdr:col>23</xdr:col>
      <xdr:colOff>0</xdr:colOff>
      <xdr:row>175</xdr:row>
      <xdr:rowOff>66675</xdr:rowOff>
    </xdr:to>
    <xdr:sp>
      <xdr:nvSpPr>
        <xdr:cNvPr id="76" name="Line 1"/>
        <xdr:cNvSpPr>
          <a:spLocks/>
        </xdr:cNvSpPr>
      </xdr:nvSpPr>
      <xdr:spPr>
        <a:xfrm>
          <a:off x="16325850" y="5345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177</xdr:row>
      <xdr:rowOff>66675</xdr:rowOff>
    </xdr:from>
    <xdr:to>
      <xdr:col>23</xdr:col>
      <xdr:colOff>0</xdr:colOff>
      <xdr:row>177</xdr:row>
      <xdr:rowOff>66675</xdr:rowOff>
    </xdr:to>
    <xdr:sp>
      <xdr:nvSpPr>
        <xdr:cNvPr id="77" name="Line 1"/>
        <xdr:cNvSpPr>
          <a:spLocks/>
        </xdr:cNvSpPr>
      </xdr:nvSpPr>
      <xdr:spPr>
        <a:xfrm>
          <a:off x="16325850" y="5406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179</xdr:row>
      <xdr:rowOff>66675</xdr:rowOff>
    </xdr:from>
    <xdr:to>
      <xdr:col>23</xdr:col>
      <xdr:colOff>0</xdr:colOff>
      <xdr:row>179</xdr:row>
      <xdr:rowOff>66675</xdr:rowOff>
    </xdr:to>
    <xdr:sp>
      <xdr:nvSpPr>
        <xdr:cNvPr id="78" name="Line 1"/>
        <xdr:cNvSpPr>
          <a:spLocks/>
        </xdr:cNvSpPr>
      </xdr:nvSpPr>
      <xdr:spPr>
        <a:xfrm>
          <a:off x="16325850" y="5467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181</xdr:row>
      <xdr:rowOff>66675</xdr:rowOff>
    </xdr:from>
    <xdr:to>
      <xdr:col>23</xdr:col>
      <xdr:colOff>0</xdr:colOff>
      <xdr:row>181</xdr:row>
      <xdr:rowOff>66675</xdr:rowOff>
    </xdr:to>
    <xdr:sp>
      <xdr:nvSpPr>
        <xdr:cNvPr id="79" name="Line 1"/>
        <xdr:cNvSpPr>
          <a:spLocks/>
        </xdr:cNvSpPr>
      </xdr:nvSpPr>
      <xdr:spPr>
        <a:xfrm>
          <a:off x="16325850" y="5528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183</xdr:row>
      <xdr:rowOff>66675</xdr:rowOff>
    </xdr:from>
    <xdr:to>
      <xdr:col>23</xdr:col>
      <xdr:colOff>0</xdr:colOff>
      <xdr:row>183</xdr:row>
      <xdr:rowOff>66675</xdr:rowOff>
    </xdr:to>
    <xdr:sp>
      <xdr:nvSpPr>
        <xdr:cNvPr id="80" name="Line 1"/>
        <xdr:cNvSpPr>
          <a:spLocks/>
        </xdr:cNvSpPr>
      </xdr:nvSpPr>
      <xdr:spPr>
        <a:xfrm>
          <a:off x="16325850" y="5589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185</xdr:row>
      <xdr:rowOff>66675</xdr:rowOff>
    </xdr:from>
    <xdr:to>
      <xdr:col>23</xdr:col>
      <xdr:colOff>0</xdr:colOff>
      <xdr:row>185</xdr:row>
      <xdr:rowOff>66675</xdr:rowOff>
    </xdr:to>
    <xdr:sp>
      <xdr:nvSpPr>
        <xdr:cNvPr id="81" name="Line 1"/>
        <xdr:cNvSpPr>
          <a:spLocks/>
        </xdr:cNvSpPr>
      </xdr:nvSpPr>
      <xdr:spPr>
        <a:xfrm>
          <a:off x="16325850" y="5650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187</xdr:row>
      <xdr:rowOff>66675</xdr:rowOff>
    </xdr:from>
    <xdr:to>
      <xdr:col>23</xdr:col>
      <xdr:colOff>0</xdr:colOff>
      <xdr:row>187</xdr:row>
      <xdr:rowOff>66675</xdr:rowOff>
    </xdr:to>
    <xdr:sp>
      <xdr:nvSpPr>
        <xdr:cNvPr id="82" name="Line 1"/>
        <xdr:cNvSpPr>
          <a:spLocks/>
        </xdr:cNvSpPr>
      </xdr:nvSpPr>
      <xdr:spPr>
        <a:xfrm>
          <a:off x="16325850" y="5711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189</xdr:row>
      <xdr:rowOff>66675</xdr:rowOff>
    </xdr:from>
    <xdr:to>
      <xdr:col>23</xdr:col>
      <xdr:colOff>0</xdr:colOff>
      <xdr:row>189</xdr:row>
      <xdr:rowOff>66675</xdr:rowOff>
    </xdr:to>
    <xdr:sp>
      <xdr:nvSpPr>
        <xdr:cNvPr id="83" name="Line 1"/>
        <xdr:cNvSpPr>
          <a:spLocks/>
        </xdr:cNvSpPr>
      </xdr:nvSpPr>
      <xdr:spPr>
        <a:xfrm>
          <a:off x="16325850" y="577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191</xdr:row>
      <xdr:rowOff>66675</xdr:rowOff>
    </xdr:from>
    <xdr:to>
      <xdr:col>23</xdr:col>
      <xdr:colOff>0</xdr:colOff>
      <xdr:row>191</xdr:row>
      <xdr:rowOff>66675</xdr:rowOff>
    </xdr:to>
    <xdr:sp>
      <xdr:nvSpPr>
        <xdr:cNvPr id="84" name="Line 1"/>
        <xdr:cNvSpPr>
          <a:spLocks/>
        </xdr:cNvSpPr>
      </xdr:nvSpPr>
      <xdr:spPr>
        <a:xfrm>
          <a:off x="16325850" y="583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193</xdr:row>
      <xdr:rowOff>66675</xdr:rowOff>
    </xdr:from>
    <xdr:to>
      <xdr:col>23</xdr:col>
      <xdr:colOff>0</xdr:colOff>
      <xdr:row>193</xdr:row>
      <xdr:rowOff>66675</xdr:rowOff>
    </xdr:to>
    <xdr:sp>
      <xdr:nvSpPr>
        <xdr:cNvPr id="85" name="Line 1"/>
        <xdr:cNvSpPr>
          <a:spLocks/>
        </xdr:cNvSpPr>
      </xdr:nvSpPr>
      <xdr:spPr>
        <a:xfrm>
          <a:off x="16325850" y="589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195</xdr:row>
      <xdr:rowOff>66675</xdr:rowOff>
    </xdr:from>
    <xdr:to>
      <xdr:col>23</xdr:col>
      <xdr:colOff>0</xdr:colOff>
      <xdr:row>195</xdr:row>
      <xdr:rowOff>66675</xdr:rowOff>
    </xdr:to>
    <xdr:sp>
      <xdr:nvSpPr>
        <xdr:cNvPr id="86" name="Line 1"/>
        <xdr:cNvSpPr>
          <a:spLocks/>
        </xdr:cNvSpPr>
      </xdr:nvSpPr>
      <xdr:spPr>
        <a:xfrm>
          <a:off x="16325850" y="5955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197</xdr:row>
      <xdr:rowOff>66675</xdr:rowOff>
    </xdr:from>
    <xdr:to>
      <xdr:col>23</xdr:col>
      <xdr:colOff>0</xdr:colOff>
      <xdr:row>197</xdr:row>
      <xdr:rowOff>66675</xdr:rowOff>
    </xdr:to>
    <xdr:sp>
      <xdr:nvSpPr>
        <xdr:cNvPr id="87" name="Line 1"/>
        <xdr:cNvSpPr>
          <a:spLocks/>
        </xdr:cNvSpPr>
      </xdr:nvSpPr>
      <xdr:spPr>
        <a:xfrm>
          <a:off x="16325850" y="601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199</xdr:row>
      <xdr:rowOff>66675</xdr:rowOff>
    </xdr:from>
    <xdr:to>
      <xdr:col>23</xdr:col>
      <xdr:colOff>0</xdr:colOff>
      <xdr:row>199</xdr:row>
      <xdr:rowOff>66675</xdr:rowOff>
    </xdr:to>
    <xdr:sp>
      <xdr:nvSpPr>
        <xdr:cNvPr id="88" name="Line 1"/>
        <xdr:cNvSpPr>
          <a:spLocks/>
        </xdr:cNvSpPr>
      </xdr:nvSpPr>
      <xdr:spPr>
        <a:xfrm>
          <a:off x="16325850" y="6076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201</xdr:row>
      <xdr:rowOff>66675</xdr:rowOff>
    </xdr:from>
    <xdr:to>
      <xdr:col>23</xdr:col>
      <xdr:colOff>0</xdr:colOff>
      <xdr:row>201</xdr:row>
      <xdr:rowOff>66675</xdr:rowOff>
    </xdr:to>
    <xdr:sp>
      <xdr:nvSpPr>
        <xdr:cNvPr id="89" name="Line 1"/>
        <xdr:cNvSpPr>
          <a:spLocks/>
        </xdr:cNvSpPr>
      </xdr:nvSpPr>
      <xdr:spPr>
        <a:xfrm>
          <a:off x="16325850" y="6137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203</xdr:row>
      <xdr:rowOff>66675</xdr:rowOff>
    </xdr:from>
    <xdr:to>
      <xdr:col>23</xdr:col>
      <xdr:colOff>0</xdr:colOff>
      <xdr:row>203</xdr:row>
      <xdr:rowOff>66675</xdr:rowOff>
    </xdr:to>
    <xdr:sp>
      <xdr:nvSpPr>
        <xdr:cNvPr id="90" name="Line 1"/>
        <xdr:cNvSpPr>
          <a:spLocks/>
        </xdr:cNvSpPr>
      </xdr:nvSpPr>
      <xdr:spPr>
        <a:xfrm>
          <a:off x="16325850" y="6198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205</xdr:row>
      <xdr:rowOff>66675</xdr:rowOff>
    </xdr:from>
    <xdr:to>
      <xdr:col>23</xdr:col>
      <xdr:colOff>0</xdr:colOff>
      <xdr:row>205</xdr:row>
      <xdr:rowOff>66675</xdr:rowOff>
    </xdr:to>
    <xdr:sp>
      <xdr:nvSpPr>
        <xdr:cNvPr id="91" name="Line 1"/>
        <xdr:cNvSpPr>
          <a:spLocks/>
        </xdr:cNvSpPr>
      </xdr:nvSpPr>
      <xdr:spPr>
        <a:xfrm>
          <a:off x="16325850" y="6259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207</xdr:row>
      <xdr:rowOff>66675</xdr:rowOff>
    </xdr:from>
    <xdr:to>
      <xdr:col>23</xdr:col>
      <xdr:colOff>0</xdr:colOff>
      <xdr:row>207</xdr:row>
      <xdr:rowOff>66675</xdr:rowOff>
    </xdr:to>
    <xdr:sp>
      <xdr:nvSpPr>
        <xdr:cNvPr id="92" name="Line 1"/>
        <xdr:cNvSpPr>
          <a:spLocks/>
        </xdr:cNvSpPr>
      </xdr:nvSpPr>
      <xdr:spPr>
        <a:xfrm>
          <a:off x="16325850" y="6320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209</xdr:row>
      <xdr:rowOff>66675</xdr:rowOff>
    </xdr:from>
    <xdr:to>
      <xdr:col>23</xdr:col>
      <xdr:colOff>0</xdr:colOff>
      <xdr:row>209</xdr:row>
      <xdr:rowOff>66675</xdr:rowOff>
    </xdr:to>
    <xdr:sp>
      <xdr:nvSpPr>
        <xdr:cNvPr id="93" name="Line 1"/>
        <xdr:cNvSpPr>
          <a:spLocks/>
        </xdr:cNvSpPr>
      </xdr:nvSpPr>
      <xdr:spPr>
        <a:xfrm>
          <a:off x="16325850" y="6381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211</xdr:row>
      <xdr:rowOff>66675</xdr:rowOff>
    </xdr:from>
    <xdr:to>
      <xdr:col>23</xdr:col>
      <xdr:colOff>0</xdr:colOff>
      <xdr:row>211</xdr:row>
      <xdr:rowOff>66675</xdr:rowOff>
    </xdr:to>
    <xdr:sp>
      <xdr:nvSpPr>
        <xdr:cNvPr id="94" name="Line 1"/>
        <xdr:cNvSpPr>
          <a:spLocks/>
        </xdr:cNvSpPr>
      </xdr:nvSpPr>
      <xdr:spPr>
        <a:xfrm>
          <a:off x="16325850" y="644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213</xdr:row>
      <xdr:rowOff>66675</xdr:rowOff>
    </xdr:from>
    <xdr:to>
      <xdr:col>23</xdr:col>
      <xdr:colOff>0</xdr:colOff>
      <xdr:row>213</xdr:row>
      <xdr:rowOff>66675</xdr:rowOff>
    </xdr:to>
    <xdr:sp>
      <xdr:nvSpPr>
        <xdr:cNvPr id="95" name="Line 1"/>
        <xdr:cNvSpPr>
          <a:spLocks/>
        </xdr:cNvSpPr>
      </xdr:nvSpPr>
      <xdr:spPr>
        <a:xfrm>
          <a:off x="16325850" y="6503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215</xdr:row>
      <xdr:rowOff>66675</xdr:rowOff>
    </xdr:from>
    <xdr:to>
      <xdr:col>23</xdr:col>
      <xdr:colOff>0</xdr:colOff>
      <xdr:row>215</xdr:row>
      <xdr:rowOff>66675</xdr:rowOff>
    </xdr:to>
    <xdr:sp>
      <xdr:nvSpPr>
        <xdr:cNvPr id="96" name="Line 1"/>
        <xdr:cNvSpPr>
          <a:spLocks/>
        </xdr:cNvSpPr>
      </xdr:nvSpPr>
      <xdr:spPr>
        <a:xfrm>
          <a:off x="16325850" y="6564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217</xdr:row>
      <xdr:rowOff>66675</xdr:rowOff>
    </xdr:from>
    <xdr:to>
      <xdr:col>23</xdr:col>
      <xdr:colOff>0</xdr:colOff>
      <xdr:row>217</xdr:row>
      <xdr:rowOff>66675</xdr:rowOff>
    </xdr:to>
    <xdr:sp>
      <xdr:nvSpPr>
        <xdr:cNvPr id="97" name="Line 1"/>
        <xdr:cNvSpPr>
          <a:spLocks/>
        </xdr:cNvSpPr>
      </xdr:nvSpPr>
      <xdr:spPr>
        <a:xfrm>
          <a:off x="16325850" y="6625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219</xdr:row>
      <xdr:rowOff>66675</xdr:rowOff>
    </xdr:from>
    <xdr:to>
      <xdr:col>23</xdr:col>
      <xdr:colOff>0</xdr:colOff>
      <xdr:row>219</xdr:row>
      <xdr:rowOff>66675</xdr:rowOff>
    </xdr:to>
    <xdr:sp>
      <xdr:nvSpPr>
        <xdr:cNvPr id="98" name="Line 1"/>
        <xdr:cNvSpPr>
          <a:spLocks/>
        </xdr:cNvSpPr>
      </xdr:nvSpPr>
      <xdr:spPr>
        <a:xfrm>
          <a:off x="16325850" y="6686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221</xdr:row>
      <xdr:rowOff>66675</xdr:rowOff>
    </xdr:from>
    <xdr:to>
      <xdr:col>23</xdr:col>
      <xdr:colOff>0</xdr:colOff>
      <xdr:row>221</xdr:row>
      <xdr:rowOff>66675</xdr:rowOff>
    </xdr:to>
    <xdr:sp>
      <xdr:nvSpPr>
        <xdr:cNvPr id="99" name="Line 1"/>
        <xdr:cNvSpPr>
          <a:spLocks/>
        </xdr:cNvSpPr>
      </xdr:nvSpPr>
      <xdr:spPr>
        <a:xfrm>
          <a:off x="16325850" y="6747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223</xdr:row>
      <xdr:rowOff>66675</xdr:rowOff>
    </xdr:from>
    <xdr:to>
      <xdr:col>23</xdr:col>
      <xdr:colOff>0</xdr:colOff>
      <xdr:row>223</xdr:row>
      <xdr:rowOff>66675</xdr:rowOff>
    </xdr:to>
    <xdr:sp>
      <xdr:nvSpPr>
        <xdr:cNvPr id="100" name="Line 1"/>
        <xdr:cNvSpPr>
          <a:spLocks/>
        </xdr:cNvSpPr>
      </xdr:nvSpPr>
      <xdr:spPr>
        <a:xfrm>
          <a:off x="16325850" y="6808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225</xdr:row>
      <xdr:rowOff>66675</xdr:rowOff>
    </xdr:from>
    <xdr:to>
      <xdr:col>23</xdr:col>
      <xdr:colOff>0</xdr:colOff>
      <xdr:row>225</xdr:row>
      <xdr:rowOff>66675</xdr:rowOff>
    </xdr:to>
    <xdr:sp>
      <xdr:nvSpPr>
        <xdr:cNvPr id="101" name="Line 1"/>
        <xdr:cNvSpPr>
          <a:spLocks/>
        </xdr:cNvSpPr>
      </xdr:nvSpPr>
      <xdr:spPr>
        <a:xfrm>
          <a:off x="16325850" y="6869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227</xdr:row>
      <xdr:rowOff>66675</xdr:rowOff>
    </xdr:from>
    <xdr:to>
      <xdr:col>23</xdr:col>
      <xdr:colOff>0</xdr:colOff>
      <xdr:row>227</xdr:row>
      <xdr:rowOff>66675</xdr:rowOff>
    </xdr:to>
    <xdr:sp>
      <xdr:nvSpPr>
        <xdr:cNvPr id="102" name="Line 1"/>
        <xdr:cNvSpPr>
          <a:spLocks/>
        </xdr:cNvSpPr>
      </xdr:nvSpPr>
      <xdr:spPr>
        <a:xfrm>
          <a:off x="16325850" y="6930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229</xdr:row>
      <xdr:rowOff>66675</xdr:rowOff>
    </xdr:from>
    <xdr:to>
      <xdr:col>23</xdr:col>
      <xdr:colOff>0</xdr:colOff>
      <xdr:row>229</xdr:row>
      <xdr:rowOff>66675</xdr:rowOff>
    </xdr:to>
    <xdr:sp>
      <xdr:nvSpPr>
        <xdr:cNvPr id="103" name="Line 1"/>
        <xdr:cNvSpPr>
          <a:spLocks/>
        </xdr:cNvSpPr>
      </xdr:nvSpPr>
      <xdr:spPr>
        <a:xfrm>
          <a:off x="16325850" y="6991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231</xdr:row>
      <xdr:rowOff>66675</xdr:rowOff>
    </xdr:from>
    <xdr:to>
      <xdr:col>23</xdr:col>
      <xdr:colOff>0</xdr:colOff>
      <xdr:row>231</xdr:row>
      <xdr:rowOff>66675</xdr:rowOff>
    </xdr:to>
    <xdr:sp>
      <xdr:nvSpPr>
        <xdr:cNvPr id="104" name="Line 1"/>
        <xdr:cNvSpPr>
          <a:spLocks/>
        </xdr:cNvSpPr>
      </xdr:nvSpPr>
      <xdr:spPr>
        <a:xfrm>
          <a:off x="16325850" y="7052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233</xdr:row>
      <xdr:rowOff>66675</xdr:rowOff>
    </xdr:from>
    <xdr:to>
      <xdr:col>23</xdr:col>
      <xdr:colOff>0</xdr:colOff>
      <xdr:row>233</xdr:row>
      <xdr:rowOff>66675</xdr:rowOff>
    </xdr:to>
    <xdr:sp>
      <xdr:nvSpPr>
        <xdr:cNvPr id="105" name="Line 1"/>
        <xdr:cNvSpPr>
          <a:spLocks/>
        </xdr:cNvSpPr>
      </xdr:nvSpPr>
      <xdr:spPr>
        <a:xfrm>
          <a:off x="16325850" y="7113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235</xdr:row>
      <xdr:rowOff>66675</xdr:rowOff>
    </xdr:from>
    <xdr:to>
      <xdr:col>23</xdr:col>
      <xdr:colOff>0</xdr:colOff>
      <xdr:row>235</xdr:row>
      <xdr:rowOff>66675</xdr:rowOff>
    </xdr:to>
    <xdr:sp>
      <xdr:nvSpPr>
        <xdr:cNvPr id="106" name="Line 1"/>
        <xdr:cNvSpPr>
          <a:spLocks/>
        </xdr:cNvSpPr>
      </xdr:nvSpPr>
      <xdr:spPr>
        <a:xfrm>
          <a:off x="16325850" y="7174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237</xdr:row>
      <xdr:rowOff>66675</xdr:rowOff>
    </xdr:from>
    <xdr:to>
      <xdr:col>23</xdr:col>
      <xdr:colOff>0</xdr:colOff>
      <xdr:row>237</xdr:row>
      <xdr:rowOff>66675</xdr:rowOff>
    </xdr:to>
    <xdr:sp>
      <xdr:nvSpPr>
        <xdr:cNvPr id="107" name="Line 1"/>
        <xdr:cNvSpPr>
          <a:spLocks/>
        </xdr:cNvSpPr>
      </xdr:nvSpPr>
      <xdr:spPr>
        <a:xfrm>
          <a:off x="16325850" y="7235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239</xdr:row>
      <xdr:rowOff>66675</xdr:rowOff>
    </xdr:from>
    <xdr:to>
      <xdr:col>23</xdr:col>
      <xdr:colOff>0</xdr:colOff>
      <xdr:row>239</xdr:row>
      <xdr:rowOff>66675</xdr:rowOff>
    </xdr:to>
    <xdr:sp>
      <xdr:nvSpPr>
        <xdr:cNvPr id="108" name="Line 1"/>
        <xdr:cNvSpPr>
          <a:spLocks/>
        </xdr:cNvSpPr>
      </xdr:nvSpPr>
      <xdr:spPr>
        <a:xfrm>
          <a:off x="16325850" y="7296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241</xdr:row>
      <xdr:rowOff>66675</xdr:rowOff>
    </xdr:from>
    <xdr:to>
      <xdr:col>23</xdr:col>
      <xdr:colOff>0</xdr:colOff>
      <xdr:row>241</xdr:row>
      <xdr:rowOff>66675</xdr:rowOff>
    </xdr:to>
    <xdr:sp>
      <xdr:nvSpPr>
        <xdr:cNvPr id="109" name="Line 1"/>
        <xdr:cNvSpPr>
          <a:spLocks/>
        </xdr:cNvSpPr>
      </xdr:nvSpPr>
      <xdr:spPr>
        <a:xfrm>
          <a:off x="16325850" y="7357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243</xdr:row>
      <xdr:rowOff>66675</xdr:rowOff>
    </xdr:from>
    <xdr:to>
      <xdr:col>23</xdr:col>
      <xdr:colOff>0</xdr:colOff>
      <xdr:row>243</xdr:row>
      <xdr:rowOff>66675</xdr:rowOff>
    </xdr:to>
    <xdr:sp>
      <xdr:nvSpPr>
        <xdr:cNvPr id="110" name="Line 1"/>
        <xdr:cNvSpPr>
          <a:spLocks/>
        </xdr:cNvSpPr>
      </xdr:nvSpPr>
      <xdr:spPr>
        <a:xfrm>
          <a:off x="16325850" y="7418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245</xdr:row>
      <xdr:rowOff>66675</xdr:rowOff>
    </xdr:from>
    <xdr:to>
      <xdr:col>23</xdr:col>
      <xdr:colOff>0</xdr:colOff>
      <xdr:row>245</xdr:row>
      <xdr:rowOff>66675</xdr:rowOff>
    </xdr:to>
    <xdr:sp>
      <xdr:nvSpPr>
        <xdr:cNvPr id="111" name="Line 1"/>
        <xdr:cNvSpPr>
          <a:spLocks/>
        </xdr:cNvSpPr>
      </xdr:nvSpPr>
      <xdr:spPr>
        <a:xfrm>
          <a:off x="16325850" y="747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247</xdr:row>
      <xdr:rowOff>66675</xdr:rowOff>
    </xdr:from>
    <xdr:to>
      <xdr:col>23</xdr:col>
      <xdr:colOff>0</xdr:colOff>
      <xdr:row>247</xdr:row>
      <xdr:rowOff>66675</xdr:rowOff>
    </xdr:to>
    <xdr:sp>
      <xdr:nvSpPr>
        <xdr:cNvPr id="112" name="Line 1"/>
        <xdr:cNvSpPr>
          <a:spLocks/>
        </xdr:cNvSpPr>
      </xdr:nvSpPr>
      <xdr:spPr>
        <a:xfrm>
          <a:off x="16325850" y="7539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249</xdr:row>
      <xdr:rowOff>66675</xdr:rowOff>
    </xdr:from>
    <xdr:to>
      <xdr:col>23</xdr:col>
      <xdr:colOff>0</xdr:colOff>
      <xdr:row>249</xdr:row>
      <xdr:rowOff>66675</xdr:rowOff>
    </xdr:to>
    <xdr:sp>
      <xdr:nvSpPr>
        <xdr:cNvPr id="113" name="Line 1"/>
        <xdr:cNvSpPr>
          <a:spLocks/>
        </xdr:cNvSpPr>
      </xdr:nvSpPr>
      <xdr:spPr>
        <a:xfrm>
          <a:off x="16325850" y="7600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251</xdr:row>
      <xdr:rowOff>66675</xdr:rowOff>
    </xdr:from>
    <xdr:to>
      <xdr:col>23</xdr:col>
      <xdr:colOff>0</xdr:colOff>
      <xdr:row>251</xdr:row>
      <xdr:rowOff>66675</xdr:rowOff>
    </xdr:to>
    <xdr:sp>
      <xdr:nvSpPr>
        <xdr:cNvPr id="114" name="Line 1"/>
        <xdr:cNvSpPr>
          <a:spLocks/>
        </xdr:cNvSpPr>
      </xdr:nvSpPr>
      <xdr:spPr>
        <a:xfrm>
          <a:off x="16325850" y="766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253</xdr:row>
      <xdr:rowOff>66675</xdr:rowOff>
    </xdr:from>
    <xdr:to>
      <xdr:col>23</xdr:col>
      <xdr:colOff>0</xdr:colOff>
      <xdr:row>253</xdr:row>
      <xdr:rowOff>66675</xdr:rowOff>
    </xdr:to>
    <xdr:sp>
      <xdr:nvSpPr>
        <xdr:cNvPr id="115" name="Line 1"/>
        <xdr:cNvSpPr>
          <a:spLocks/>
        </xdr:cNvSpPr>
      </xdr:nvSpPr>
      <xdr:spPr>
        <a:xfrm>
          <a:off x="16325850" y="772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255</xdr:row>
      <xdr:rowOff>66675</xdr:rowOff>
    </xdr:from>
    <xdr:to>
      <xdr:col>23</xdr:col>
      <xdr:colOff>0</xdr:colOff>
      <xdr:row>255</xdr:row>
      <xdr:rowOff>66675</xdr:rowOff>
    </xdr:to>
    <xdr:sp>
      <xdr:nvSpPr>
        <xdr:cNvPr id="116" name="Line 1"/>
        <xdr:cNvSpPr>
          <a:spLocks/>
        </xdr:cNvSpPr>
      </xdr:nvSpPr>
      <xdr:spPr>
        <a:xfrm>
          <a:off x="16325850" y="778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257</xdr:row>
      <xdr:rowOff>66675</xdr:rowOff>
    </xdr:from>
    <xdr:to>
      <xdr:col>23</xdr:col>
      <xdr:colOff>0</xdr:colOff>
      <xdr:row>257</xdr:row>
      <xdr:rowOff>66675</xdr:rowOff>
    </xdr:to>
    <xdr:sp>
      <xdr:nvSpPr>
        <xdr:cNvPr id="117" name="Line 1"/>
        <xdr:cNvSpPr>
          <a:spLocks/>
        </xdr:cNvSpPr>
      </xdr:nvSpPr>
      <xdr:spPr>
        <a:xfrm>
          <a:off x="16325850" y="784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259</xdr:row>
      <xdr:rowOff>66675</xdr:rowOff>
    </xdr:from>
    <xdr:to>
      <xdr:col>23</xdr:col>
      <xdr:colOff>0</xdr:colOff>
      <xdr:row>259</xdr:row>
      <xdr:rowOff>66675</xdr:rowOff>
    </xdr:to>
    <xdr:sp>
      <xdr:nvSpPr>
        <xdr:cNvPr id="118" name="Line 1"/>
        <xdr:cNvSpPr>
          <a:spLocks/>
        </xdr:cNvSpPr>
      </xdr:nvSpPr>
      <xdr:spPr>
        <a:xfrm>
          <a:off x="16325850" y="7905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261</xdr:row>
      <xdr:rowOff>66675</xdr:rowOff>
    </xdr:from>
    <xdr:to>
      <xdr:col>23</xdr:col>
      <xdr:colOff>0</xdr:colOff>
      <xdr:row>261</xdr:row>
      <xdr:rowOff>66675</xdr:rowOff>
    </xdr:to>
    <xdr:sp>
      <xdr:nvSpPr>
        <xdr:cNvPr id="119" name="Line 1"/>
        <xdr:cNvSpPr>
          <a:spLocks/>
        </xdr:cNvSpPr>
      </xdr:nvSpPr>
      <xdr:spPr>
        <a:xfrm>
          <a:off x="16325850" y="796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263</xdr:row>
      <xdr:rowOff>66675</xdr:rowOff>
    </xdr:from>
    <xdr:to>
      <xdr:col>23</xdr:col>
      <xdr:colOff>0</xdr:colOff>
      <xdr:row>263</xdr:row>
      <xdr:rowOff>66675</xdr:rowOff>
    </xdr:to>
    <xdr:sp>
      <xdr:nvSpPr>
        <xdr:cNvPr id="120" name="Line 1"/>
        <xdr:cNvSpPr>
          <a:spLocks/>
        </xdr:cNvSpPr>
      </xdr:nvSpPr>
      <xdr:spPr>
        <a:xfrm>
          <a:off x="16325850" y="802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265</xdr:row>
      <xdr:rowOff>66675</xdr:rowOff>
    </xdr:from>
    <xdr:to>
      <xdr:col>23</xdr:col>
      <xdr:colOff>0</xdr:colOff>
      <xdr:row>265</xdr:row>
      <xdr:rowOff>66675</xdr:rowOff>
    </xdr:to>
    <xdr:sp>
      <xdr:nvSpPr>
        <xdr:cNvPr id="121" name="Line 1"/>
        <xdr:cNvSpPr>
          <a:spLocks/>
        </xdr:cNvSpPr>
      </xdr:nvSpPr>
      <xdr:spPr>
        <a:xfrm>
          <a:off x="16325850" y="8088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267</xdr:row>
      <xdr:rowOff>66675</xdr:rowOff>
    </xdr:from>
    <xdr:to>
      <xdr:col>23</xdr:col>
      <xdr:colOff>0</xdr:colOff>
      <xdr:row>267</xdr:row>
      <xdr:rowOff>66675</xdr:rowOff>
    </xdr:to>
    <xdr:sp>
      <xdr:nvSpPr>
        <xdr:cNvPr id="122" name="Line 1"/>
        <xdr:cNvSpPr>
          <a:spLocks/>
        </xdr:cNvSpPr>
      </xdr:nvSpPr>
      <xdr:spPr>
        <a:xfrm>
          <a:off x="16325850" y="8149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269</xdr:row>
      <xdr:rowOff>66675</xdr:rowOff>
    </xdr:from>
    <xdr:to>
      <xdr:col>23</xdr:col>
      <xdr:colOff>0</xdr:colOff>
      <xdr:row>269</xdr:row>
      <xdr:rowOff>66675</xdr:rowOff>
    </xdr:to>
    <xdr:sp>
      <xdr:nvSpPr>
        <xdr:cNvPr id="123" name="Line 1"/>
        <xdr:cNvSpPr>
          <a:spLocks/>
        </xdr:cNvSpPr>
      </xdr:nvSpPr>
      <xdr:spPr>
        <a:xfrm>
          <a:off x="16325850" y="821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271</xdr:row>
      <xdr:rowOff>66675</xdr:rowOff>
    </xdr:from>
    <xdr:to>
      <xdr:col>23</xdr:col>
      <xdr:colOff>0</xdr:colOff>
      <xdr:row>271</xdr:row>
      <xdr:rowOff>66675</xdr:rowOff>
    </xdr:to>
    <xdr:sp>
      <xdr:nvSpPr>
        <xdr:cNvPr id="124" name="Line 1"/>
        <xdr:cNvSpPr>
          <a:spLocks/>
        </xdr:cNvSpPr>
      </xdr:nvSpPr>
      <xdr:spPr>
        <a:xfrm>
          <a:off x="16325850" y="8271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273</xdr:row>
      <xdr:rowOff>66675</xdr:rowOff>
    </xdr:from>
    <xdr:to>
      <xdr:col>23</xdr:col>
      <xdr:colOff>0</xdr:colOff>
      <xdr:row>273</xdr:row>
      <xdr:rowOff>66675</xdr:rowOff>
    </xdr:to>
    <xdr:sp>
      <xdr:nvSpPr>
        <xdr:cNvPr id="125" name="Line 1"/>
        <xdr:cNvSpPr>
          <a:spLocks/>
        </xdr:cNvSpPr>
      </xdr:nvSpPr>
      <xdr:spPr>
        <a:xfrm>
          <a:off x="16325850" y="833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275</xdr:row>
      <xdr:rowOff>66675</xdr:rowOff>
    </xdr:from>
    <xdr:to>
      <xdr:col>23</xdr:col>
      <xdr:colOff>0</xdr:colOff>
      <xdr:row>275</xdr:row>
      <xdr:rowOff>66675</xdr:rowOff>
    </xdr:to>
    <xdr:sp>
      <xdr:nvSpPr>
        <xdr:cNvPr id="126" name="Line 1"/>
        <xdr:cNvSpPr>
          <a:spLocks/>
        </xdr:cNvSpPr>
      </xdr:nvSpPr>
      <xdr:spPr>
        <a:xfrm>
          <a:off x="16325850" y="839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277</xdr:row>
      <xdr:rowOff>66675</xdr:rowOff>
    </xdr:from>
    <xdr:to>
      <xdr:col>23</xdr:col>
      <xdr:colOff>0</xdr:colOff>
      <xdr:row>277</xdr:row>
      <xdr:rowOff>66675</xdr:rowOff>
    </xdr:to>
    <xdr:sp>
      <xdr:nvSpPr>
        <xdr:cNvPr id="127" name="Line 1"/>
        <xdr:cNvSpPr>
          <a:spLocks/>
        </xdr:cNvSpPr>
      </xdr:nvSpPr>
      <xdr:spPr>
        <a:xfrm>
          <a:off x="16325850" y="845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279</xdr:row>
      <xdr:rowOff>66675</xdr:rowOff>
    </xdr:from>
    <xdr:to>
      <xdr:col>23</xdr:col>
      <xdr:colOff>0</xdr:colOff>
      <xdr:row>279</xdr:row>
      <xdr:rowOff>66675</xdr:rowOff>
    </xdr:to>
    <xdr:sp>
      <xdr:nvSpPr>
        <xdr:cNvPr id="128" name="Line 1"/>
        <xdr:cNvSpPr>
          <a:spLocks/>
        </xdr:cNvSpPr>
      </xdr:nvSpPr>
      <xdr:spPr>
        <a:xfrm>
          <a:off x="16325850" y="8515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281</xdr:row>
      <xdr:rowOff>66675</xdr:rowOff>
    </xdr:from>
    <xdr:to>
      <xdr:col>23</xdr:col>
      <xdr:colOff>0</xdr:colOff>
      <xdr:row>281</xdr:row>
      <xdr:rowOff>66675</xdr:rowOff>
    </xdr:to>
    <xdr:sp>
      <xdr:nvSpPr>
        <xdr:cNvPr id="129" name="Line 1"/>
        <xdr:cNvSpPr>
          <a:spLocks/>
        </xdr:cNvSpPr>
      </xdr:nvSpPr>
      <xdr:spPr>
        <a:xfrm>
          <a:off x="16325850" y="857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283</xdr:row>
      <xdr:rowOff>66675</xdr:rowOff>
    </xdr:from>
    <xdr:to>
      <xdr:col>23</xdr:col>
      <xdr:colOff>0</xdr:colOff>
      <xdr:row>283</xdr:row>
      <xdr:rowOff>66675</xdr:rowOff>
    </xdr:to>
    <xdr:sp>
      <xdr:nvSpPr>
        <xdr:cNvPr id="130" name="Line 1"/>
        <xdr:cNvSpPr>
          <a:spLocks/>
        </xdr:cNvSpPr>
      </xdr:nvSpPr>
      <xdr:spPr>
        <a:xfrm>
          <a:off x="16325850" y="863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285</xdr:row>
      <xdr:rowOff>66675</xdr:rowOff>
    </xdr:from>
    <xdr:to>
      <xdr:col>23</xdr:col>
      <xdr:colOff>0</xdr:colOff>
      <xdr:row>285</xdr:row>
      <xdr:rowOff>66675</xdr:rowOff>
    </xdr:to>
    <xdr:sp>
      <xdr:nvSpPr>
        <xdr:cNvPr id="131" name="Line 1"/>
        <xdr:cNvSpPr>
          <a:spLocks/>
        </xdr:cNvSpPr>
      </xdr:nvSpPr>
      <xdr:spPr>
        <a:xfrm>
          <a:off x="16325850" y="869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287</xdr:row>
      <xdr:rowOff>66675</xdr:rowOff>
    </xdr:from>
    <xdr:to>
      <xdr:col>23</xdr:col>
      <xdr:colOff>0</xdr:colOff>
      <xdr:row>287</xdr:row>
      <xdr:rowOff>66675</xdr:rowOff>
    </xdr:to>
    <xdr:sp>
      <xdr:nvSpPr>
        <xdr:cNvPr id="132" name="Line 1"/>
        <xdr:cNvSpPr>
          <a:spLocks/>
        </xdr:cNvSpPr>
      </xdr:nvSpPr>
      <xdr:spPr>
        <a:xfrm>
          <a:off x="16325850" y="8759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289</xdr:row>
      <xdr:rowOff>66675</xdr:rowOff>
    </xdr:from>
    <xdr:to>
      <xdr:col>23</xdr:col>
      <xdr:colOff>0</xdr:colOff>
      <xdr:row>289</xdr:row>
      <xdr:rowOff>66675</xdr:rowOff>
    </xdr:to>
    <xdr:sp>
      <xdr:nvSpPr>
        <xdr:cNvPr id="133" name="Line 1"/>
        <xdr:cNvSpPr>
          <a:spLocks/>
        </xdr:cNvSpPr>
      </xdr:nvSpPr>
      <xdr:spPr>
        <a:xfrm>
          <a:off x="16325850" y="882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291</xdr:row>
      <xdr:rowOff>66675</xdr:rowOff>
    </xdr:from>
    <xdr:to>
      <xdr:col>23</xdr:col>
      <xdr:colOff>0</xdr:colOff>
      <xdr:row>291</xdr:row>
      <xdr:rowOff>66675</xdr:rowOff>
    </xdr:to>
    <xdr:sp>
      <xdr:nvSpPr>
        <xdr:cNvPr id="134" name="Line 1"/>
        <xdr:cNvSpPr>
          <a:spLocks/>
        </xdr:cNvSpPr>
      </xdr:nvSpPr>
      <xdr:spPr>
        <a:xfrm>
          <a:off x="16325850" y="888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293</xdr:row>
      <xdr:rowOff>66675</xdr:rowOff>
    </xdr:from>
    <xdr:to>
      <xdr:col>23</xdr:col>
      <xdr:colOff>0</xdr:colOff>
      <xdr:row>293</xdr:row>
      <xdr:rowOff>66675</xdr:rowOff>
    </xdr:to>
    <xdr:sp>
      <xdr:nvSpPr>
        <xdr:cNvPr id="135" name="Line 1"/>
        <xdr:cNvSpPr>
          <a:spLocks/>
        </xdr:cNvSpPr>
      </xdr:nvSpPr>
      <xdr:spPr>
        <a:xfrm>
          <a:off x="16325850" y="8942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295</xdr:row>
      <xdr:rowOff>66675</xdr:rowOff>
    </xdr:from>
    <xdr:to>
      <xdr:col>23</xdr:col>
      <xdr:colOff>0</xdr:colOff>
      <xdr:row>295</xdr:row>
      <xdr:rowOff>66675</xdr:rowOff>
    </xdr:to>
    <xdr:sp>
      <xdr:nvSpPr>
        <xdr:cNvPr id="136" name="Line 1"/>
        <xdr:cNvSpPr>
          <a:spLocks/>
        </xdr:cNvSpPr>
      </xdr:nvSpPr>
      <xdr:spPr>
        <a:xfrm>
          <a:off x="16325850" y="9003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297</xdr:row>
      <xdr:rowOff>66675</xdr:rowOff>
    </xdr:from>
    <xdr:to>
      <xdr:col>23</xdr:col>
      <xdr:colOff>0</xdr:colOff>
      <xdr:row>297</xdr:row>
      <xdr:rowOff>66675</xdr:rowOff>
    </xdr:to>
    <xdr:sp>
      <xdr:nvSpPr>
        <xdr:cNvPr id="137" name="Line 1"/>
        <xdr:cNvSpPr>
          <a:spLocks/>
        </xdr:cNvSpPr>
      </xdr:nvSpPr>
      <xdr:spPr>
        <a:xfrm>
          <a:off x="16325850" y="906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299</xdr:row>
      <xdr:rowOff>66675</xdr:rowOff>
    </xdr:from>
    <xdr:to>
      <xdr:col>23</xdr:col>
      <xdr:colOff>0</xdr:colOff>
      <xdr:row>299</xdr:row>
      <xdr:rowOff>66675</xdr:rowOff>
    </xdr:to>
    <xdr:sp>
      <xdr:nvSpPr>
        <xdr:cNvPr id="138" name="Line 1"/>
        <xdr:cNvSpPr>
          <a:spLocks/>
        </xdr:cNvSpPr>
      </xdr:nvSpPr>
      <xdr:spPr>
        <a:xfrm>
          <a:off x="16325850" y="912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66675</xdr:rowOff>
    </xdr:from>
    <xdr:to>
      <xdr:col>23</xdr:col>
      <xdr:colOff>0</xdr:colOff>
      <xdr:row>26</xdr:row>
      <xdr:rowOff>66675</xdr:rowOff>
    </xdr:to>
    <xdr:sp>
      <xdr:nvSpPr>
        <xdr:cNvPr id="139" name="Line 1"/>
        <xdr:cNvSpPr>
          <a:spLocks/>
        </xdr:cNvSpPr>
      </xdr:nvSpPr>
      <xdr:spPr>
        <a:xfrm>
          <a:off x="16325850" y="803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66675</xdr:rowOff>
    </xdr:from>
    <xdr:to>
      <xdr:col>23</xdr:col>
      <xdr:colOff>0</xdr:colOff>
      <xdr:row>30</xdr:row>
      <xdr:rowOff>66675</xdr:rowOff>
    </xdr:to>
    <xdr:sp>
      <xdr:nvSpPr>
        <xdr:cNvPr id="140" name="Line 1"/>
        <xdr:cNvSpPr>
          <a:spLocks/>
        </xdr:cNvSpPr>
      </xdr:nvSpPr>
      <xdr:spPr>
        <a:xfrm>
          <a:off x="16325850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66675</xdr:rowOff>
    </xdr:from>
    <xdr:to>
      <xdr:col>23</xdr:col>
      <xdr:colOff>0</xdr:colOff>
      <xdr:row>27</xdr:row>
      <xdr:rowOff>66675</xdr:rowOff>
    </xdr:to>
    <xdr:sp>
      <xdr:nvSpPr>
        <xdr:cNvPr id="141" name="Line 1"/>
        <xdr:cNvSpPr>
          <a:spLocks/>
        </xdr:cNvSpPr>
      </xdr:nvSpPr>
      <xdr:spPr>
        <a:xfrm>
          <a:off x="1632585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66675</xdr:rowOff>
    </xdr:from>
    <xdr:to>
      <xdr:col>23</xdr:col>
      <xdr:colOff>0</xdr:colOff>
      <xdr:row>27</xdr:row>
      <xdr:rowOff>66675</xdr:rowOff>
    </xdr:to>
    <xdr:sp>
      <xdr:nvSpPr>
        <xdr:cNvPr id="142" name="Line 1"/>
        <xdr:cNvSpPr>
          <a:spLocks/>
        </xdr:cNvSpPr>
      </xdr:nvSpPr>
      <xdr:spPr>
        <a:xfrm>
          <a:off x="1632585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4</xdr:row>
      <xdr:rowOff>180975</xdr:rowOff>
    </xdr:from>
    <xdr:ext cx="266700" cy="171450"/>
    <xdr:sp>
      <xdr:nvSpPr>
        <xdr:cNvPr id="1" name="TextBox 1"/>
        <xdr:cNvSpPr txBox="1">
          <a:spLocks noChangeArrowheads="1"/>
        </xdr:cNvSpPr>
      </xdr:nvSpPr>
      <xdr:spPr>
        <a:xfrm>
          <a:off x="4914900" y="1381125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38"/>
  <sheetViews>
    <sheetView zoomScale="130" zoomScaleNormal="130" zoomScalePageLayoutView="0" workbookViewId="0" topLeftCell="K1">
      <selection activeCell="AH17" sqref="AH17"/>
    </sheetView>
  </sheetViews>
  <sheetFormatPr defaultColWidth="9.140625" defaultRowHeight="21.75"/>
  <cols>
    <col min="1" max="1" width="26.8515625" style="4" bestFit="1" customWidth="1"/>
    <col min="2" max="2" width="8.57421875" style="3" customWidth="1"/>
    <col min="3" max="3" width="8.8515625" style="3" bestFit="1" customWidth="1"/>
    <col min="4" max="4" width="20.7109375" style="3" bestFit="1" customWidth="1"/>
    <col min="5" max="5" width="26.8515625" style="3" bestFit="1" customWidth="1"/>
    <col min="6" max="6" width="8.8515625" style="3" bestFit="1" customWidth="1"/>
    <col min="7" max="7" width="12.421875" style="3" bestFit="1" customWidth="1"/>
    <col min="8" max="8" width="9.421875" style="3" bestFit="1" customWidth="1"/>
    <col min="9" max="9" width="9.140625" style="3" bestFit="1" customWidth="1"/>
    <col min="10" max="10" width="8.28125" style="3" bestFit="1" customWidth="1"/>
    <col min="11" max="11" width="7.8515625" style="13" bestFit="1" customWidth="1"/>
    <col min="12" max="12" width="10.57421875" style="3" bestFit="1" customWidth="1"/>
    <col min="13" max="23" width="7.8515625" style="3" bestFit="1" customWidth="1"/>
    <col min="24" max="26" width="9.7109375" style="4" bestFit="1" customWidth="1"/>
    <col min="27" max="33" width="7.8515625" style="4" bestFit="1" customWidth="1"/>
    <col min="34" max="34" width="5.28125" style="4" bestFit="1" customWidth="1"/>
    <col min="35" max="16384" width="9.140625" style="5" customWidth="1"/>
  </cols>
  <sheetData>
    <row r="1" spans="1:34" s="58" customFormat="1" ht="27.75">
      <c r="A1" s="45" t="s">
        <v>0</v>
      </c>
      <c r="B1" s="46" t="s">
        <v>5</v>
      </c>
      <c r="C1" s="46" t="s">
        <v>6</v>
      </c>
      <c r="D1" s="46" t="s">
        <v>2</v>
      </c>
      <c r="E1" s="46" t="s">
        <v>88</v>
      </c>
      <c r="F1" s="46" t="s">
        <v>1</v>
      </c>
      <c r="G1" s="46" t="s">
        <v>2</v>
      </c>
      <c r="H1" s="46" t="s">
        <v>20</v>
      </c>
      <c r="I1" s="46" t="s">
        <v>14</v>
      </c>
      <c r="J1" s="46" t="s">
        <v>33</v>
      </c>
      <c r="K1" s="47" t="s">
        <v>21</v>
      </c>
      <c r="L1" s="46" t="s">
        <v>12</v>
      </c>
      <c r="M1" s="48" t="s">
        <v>34</v>
      </c>
      <c r="N1" s="48" t="s">
        <v>35</v>
      </c>
      <c r="O1" s="48" t="s">
        <v>36</v>
      </c>
      <c r="P1" s="49" t="s">
        <v>37</v>
      </c>
      <c r="Q1" s="49" t="s">
        <v>21</v>
      </c>
      <c r="R1" s="50" t="s">
        <v>38</v>
      </c>
      <c r="S1" s="50" t="s">
        <v>39</v>
      </c>
      <c r="T1" s="50" t="s">
        <v>40</v>
      </c>
      <c r="U1" s="50" t="s">
        <v>41</v>
      </c>
      <c r="V1" s="50" t="s">
        <v>42</v>
      </c>
      <c r="W1" s="50" t="s">
        <v>43</v>
      </c>
      <c r="X1" s="51" t="s">
        <v>49</v>
      </c>
      <c r="Y1" s="51" t="s">
        <v>44</v>
      </c>
      <c r="Z1" s="51" t="s">
        <v>52</v>
      </c>
      <c r="AA1" s="48" t="s">
        <v>45</v>
      </c>
      <c r="AB1" s="50" t="s">
        <v>62</v>
      </c>
      <c r="AC1" s="52" t="s">
        <v>63</v>
      </c>
      <c r="AD1" s="53" t="s">
        <v>64</v>
      </c>
      <c r="AE1" s="54" t="s">
        <v>65</v>
      </c>
      <c r="AF1" s="55" t="s">
        <v>46</v>
      </c>
      <c r="AG1" s="56" t="s">
        <v>47</v>
      </c>
      <c r="AH1" s="57" t="s">
        <v>58</v>
      </c>
    </row>
    <row r="2" spans="1:34" s="35" customFormat="1" ht="24">
      <c r="A2" s="26">
        <v>1</v>
      </c>
      <c r="B2" s="17" t="s">
        <v>9</v>
      </c>
      <c r="C2" s="17">
        <v>26</v>
      </c>
      <c r="D2" s="17" t="s">
        <v>91</v>
      </c>
      <c r="E2" s="17" t="s">
        <v>108</v>
      </c>
      <c r="F2" s="17">
        <v>1</v>
      </c>
      <c r="G2" s="17">
        <v>0</v>
      </c>
      <c r="H2" s="17">
        <v>0</v>
      </c>
      <c r="I2" s="17">
        <v>0</v>
      </c>
      <c r="J2" s="17">
        <v>0</v>
      </c>
      <c r="K2" s="27"/>
      <c r="L2" s="17">
        <v>8</v>
      </c>
      <c r="M2" s="28">
        <v>4</v>
      </c>
      <c r="N2" s="28">
        <v>5</v>
      </c>
      <c r="O2" s="28">
        <v>5</v>
      </c>
      <c r="P2" s="29">
        <v>5</v>
      </c>
      <c r="Q2" s="29">
        <v>5</v>
      </c>
      <c r="R2" s="30">
        <v>5</v>
      </c>
      <c r="S2" s="30">
        <v>5</v>
      </c>
      <c r="T2" s="30">
        <v>5</v>
      </c>
      <c r="U2" s="30">
        <v>5</v>
      </c>
      <c r="V2" s="30">
        <v>5</v>
      </c>
      <c r="W2" s="30">
        <v>5</v>
      </c>
      <c r="X2" s="31">
        <v>5</v>
      </c>
      <c r="Y2" s="31">
        <v>5</v>
      </c>
      <c r="Z2" s="31">
        <v>5</v>
      </c>
      <c r="AA2" s="28">
        <v>5</v>
      </c>
      <c r="AB2" s="30">
        <v>4</v>
      </c>
      <c r="AC2" s="32">
        <v>4</v>
      </c>
      <c r="AD2" s="44">
        <v>4</v>
      </c>
      <c r="AE2" s="43">
        <v>5</v>
      </c>
      <c r="AF2" s="34">
        <v>5</v>
      </c>
      <c r="AG2" s="34">
        <v>5</v>
      </c>
      <c r="AH2" s="33">
        <v>5</v>
      </c>
    </row>
    <row r="3" spans="1:34" s="35" customFormat="1" ht="24">
      <c r="A3" s="26">
        <v>2</v>
      </c>
      <c r="B3" s="17" t="s">
        <v>10</v>
      </c>
      <c r="C3" s="17">
        <v>27</v>
      </c>
      <c r="D3" s="17" t="s">
        <v>91</v>
      </c>
      <c r="E3" s="17" t="s">
        <v>109</v>
      </c>
      <c r="F3" s="17">
        <v>0</v>
      </c>
      <c r="G3" s="17">
        <v>0</v>
      </c>
      <c r="H3" s="17">
        <v>1</v>
      </c>
      <c r="I3" s="17">
        <v>0</v>
      </c>
      <c r="J3" s="17">
        <v>0</v>
      </c>
      <c r="K3" s="27"/>
      <c r="L3" s="17">
        <v>8</v>
      </c>
      <c r="M3" s="28">
        <v>5</v>
      </c>
      <c r="N3" s="28">
        <v>5</v>
      </c>
      <c r="O3" s="28">
        <v>5</v>
      </c>
      <c r="P3" s="29">
        <v>5</v>
      </c>
      <c r="Q3" s="29">
        <v>5</v>
      </c>
      <c r="R3" s="30">
        <v>5</v>
      </c>
      <c r="S3" s="30">
        <v>5</v>
      </c>
      <c r="T3" s="30">
        <v>5</v>
      </c>
      <c r="U3" s="30">
        <v>5</v>
      </c>
      <c r="V3" s="30">
        <v>5</v>
      </c>
      <c r="W3" s="30">
        <v>5</v>
      </c>
      <c r="X3" s="31">
        <v>5</v>
      </c>
      <c r="Y3" s="31">
        <v>5</v>
      </c>
      <c r="Z3" s="31">
        <v>5</v>
      </c>
      <c r="AA3" s="28">
        <v>4</v>
      </c>
      <c r="AB3" s="30">
        <v>4</v>
      </c>
      <c r="AC3" s="32">
        <v>4</v>
      </c>
      <c r="AD3" s="44">
        <v>4</v>
      </c>
      <c r="AE3" s="43">
        <v>4</v>
      </c>
      <c r="AF3" s="34">
        <v>5</v>
      </c>
      <c r="AG3" s="34">
        <v>5</v>
      </c>
      <c r="AH3" s="33">
        <v>5</v>
      </c>
    </row>
    <row r="4" spans="1:34" s="35" customFormat="1" ht="24">
      <c r="A4" s="26">
        <v>3</v>
      </c>
      <c r="B4" s="17" t="s">
        <v>9</v>
      </c>
      <c r="C4" s="17">
        <v>25</v>
      </c>
      <c r="D4" s="17" t="s">
        <v>91</v>
      </c>
      <c r="E4" s="17" t="s">
        <v>108</v>
      </c>
      <c r="F4" s="17">
        <v>1</v>
      </c>
      <c r="G4" s="17">
        <v>0</v>
      </c>
      <c r="H4" s="17">
        <v>1</v>
      </c>
      <c r="I4" s="17">
        <v>0</v>
      </c>
      <c r="J4" s="17">
        <v>0</v>
      </c>
      <c r="K4" s="27"/>
      <c r="L4" s="17">
        <v>30</v>
      </c>
      <c r="M4" s="28">
        <v>5</v>
      </c>
      <c r="N4" s="28">
        <v>5</v>
      </c>
      <c r="O4" s="28">
        <v>5</v>
      </c>
      <c r="P4" s="29">
        <v>5</v>
      </c>
      <c r="Q4" s="29">
        <v>5</v>
      </c>
      <c r="R4" s="30">
        <v>5</v>
      </c>
      <c r="S4" s="30">
        <v>5</v>
      </c>
      <c r="T4" s="30">
        <v>5</v>
      </c>
      <c r="U4" s="30">
        <v>5</v>
      </c>
      <c r="V4" s="30">
        <v>5</v>
      </c>
      <c r="W4" s="30">
        <v>3</v>
      </c>
      <c r="X4" s="31">
        <v>5</v>
      </c>
      <c r="Y4" s="31">
        <v>5</v>
      </c>
      <c r="Z4" s="31">
        <v>5</v>
      </c>
      <c r="AA4" s="28">
        <v>5</v>
      </c>
      <c r="AB4" s="30">
        <v>5</v>
      </c>
      <c r="AC4" s="32">
        <v>5</v>
      </c>
      <c r="AD4" s="44">
        <v>5</v>
      </c>
      <c r="AE4" s="43">
        <v>5</v>
      </c>
      <c r="AF4" s="34">
        <v>4</v>
      </c>
      <c r="AG4" s="34">
        <v>5</v>
      </c>
      <c r="AH4" s="33">
        <v>5</v>
      </c>
    </row>
    <row r="5" spans="1:34" s="35" customFormat="1" ht="24">
      <c r="A5" s="26">
        <v>4</v>
      </c>
      <c r="B5" s="17" t="s">
        <v>10</v>
      </c>
      <c r="C5" s="17">
        <v>31</v>
      </c>
      <c r="D5" s="17" t="s">
        <v>91</v>
      </c>
      <c r="E5" s="17" t="s">
        <v>108</v>
      </c>
      <c r="F5" s="17">
        <v>1</v>
      </c>
      <c r="G5" s="17">
        <v>0</v>
      </c>
      <c r="H5" s="17">
        <v>1</v>
      </c>
      <c r="I5" s="17">
        <v>0</v>
      </c>
      <c r="J5" s="17">
        <v>0</v>
      </c>
      <c r="K5" s="27"/>
      <c r="L5" s="17">
        <v>3</v>
      </c>
      <c r="M5" s="28">
        <v>3</v>
      </c>
      <c r="N5" s="28">
        <v>4</v>
      </c>
      <c r="O5" s="28">
        <v>4</v>
      </c>
      <c r="P5" s="29">
        <v>4</v>
      </c>
      <c r="Q5" s="29">
        <v>4</v>
      </c>
      <c r="R5" s="30">
        <v>4</v>
      </c>
      <c r="S5" s="30">
        <v>4</v>
      </c>
      <c r="T5" s="30">
        <v>5</v>
      </c>
      <c r="U5" s="30">
        <v>5</v>
      </c>
      <c r="V5" s="30">
        <v>5</v>
      </c>
      <c r="W5" s="30">
        <v>2</v>
      </c>
      <c r="X5" s="31">
        <v>4</v>
      </c>
      <c r="Y5" s="31">
        <v>4</v>
      </c>
      <c r="Z5" s="31">
        <v>4</v>
      </c>
      <c r="AA5" s="28">
        <v>5</v>
      </c>
      <c r="AB5" s="30">
        <v>4</v>
      </c>
      <c r="AC5" s="32">
        <v>4</v>
      </c>
      <c r="AD5" s="44">
        <v>4</v>
      </c>
      <c r="AE5" s="43">
        <v>4</v>
      </c>
      <c r="AF5" s="34">
        <v>5</v>
      </c>
      <c r="AG5" s="34">
        <v>5</v>
      </c>
      <c r="AH5" s="33">
        <v>5</v>
      </c>
    </row>
    <row r="6" spans="1:34" s="35" customFormat="1" ht="24">
      <c r="A6" s="26">
        <v>5</v>
      </c>
      <c r="B6" s="17" t="s">
        <v>9</v>
      </c>
      <c r="C6" s="17">
        <v>49</v>
      </c>
      <c r="D6" s="17" t="s">
        <v>91</v>
      </c>
      <c r="E6" s="17" t="s">
        <v>111</v>
      </c>
      <c r="F6" s="17">
        <v>0</v>
      </c>
      <c r="G6" s="17">
        <v>0</v>
      </c>
      <c r="H6" s="17">
        <v>1</v>
      </c>
      <c r="I6" s="17">
        <v>0</v>
      </c>
      <c r="J6" s="17">
        <v>0</v>
      </c>
      <c r="K6" s="27"/>
      <c r="L6" s="17">
        <v>8</v>
      </c>
      <c r="M6" s="28">
        <v>5</v>
      </c>
      <c r="N6" s="28">
        <v>5</v>
      </c>
      <c r="O6" s="28">
        <v>5</v>
      </c>
      <c r="P6" s="29">
        <v>5</v>
      </c>
      <c r="Q6" s="29">
        <v>5</v>
      </c>
      <c r="R6" s="30">
        <v>5</v>
      </c>
      <c r="S6" s="30">
        <v>5</v>
      </c>
      <c r="T6" s="30">
        <v>5</v>
      </c>
      <c r="U6" s="30">
        <v>4</v>
      </c>
      <c r="V6" s="30">
        <v>5</v>
      </c>
      <c r="W6" s="30">
        <v>4</v>
      </c>
      <c r="X6" s="31">
        <v>5</v>
      </c>
      <c r="Y6" s="31">
        <v>5</v>
      </c>
      <c r="Z6" s="31">
        <v>5</v>
      </c>
      <c r="AA6" s="28">
        <v>5</v>
      </c>
      <c r="AB6" s="30">
        <v>5</v>
      </c>
      <c r="AC6" s="32">
        <v>5</v>
      </c>
      <c r="AD6" s="44">
        <v>4</v>
      </c>
      <c r="AE6" s="43">
        <v>5</v>
      </c>
      <c r="AF6" s="34">
        <v>4</v>
      </c>
      <c r="AG6" s="34">
        <v>4</v>
      </c>
      <c r="AH6" s="33">
        <v>5</v>
      </c>
    </row>
    <row r="7" spans="1:34" s="35" customFormat="1" ht="24">
      <c r="A7" s="26">
        <v>6</v>
      </c>
      <c r="B7" s="17" t="s">
        <v>10</v>
      </c>
      <c r="C7" s="17">
        <v>26</v>
      </c>
      <c r="D7" s="17" t="s">
        <v>91</v>
      </c>
      <c r="E7" s="17" t="s">
        <v>93</v>
      </c>
      <c r="F7" s="17">
        <v>1</v>
      </c>
      <c r="G7" s="17">
        <v>1</v>
      </c>
      <c r="H7" s="17">
        <v>1</v>
      </c>
      <c r="I7" s="17">
        <v>0</v>
      </c>
      <c r="J7" s="17">
        <v>0</v>
      </c>
      <c r="K7" s="27"/>
      <c r="L7" s="17">
        <v>7</v>
      </c>
      <c r="M7" s="28">
        <v>4</v>
      </c>
      <c r="N7" s="28">
        <v>4</v>
      </c>
      <c r="O7" s="28">
        <v>4</v>
      </c>
      <c r="P7" s="29">
        <v>5</v>
      </c>
      <c r="Q7" s="29">
        <v>5</v>
      </c>
      <c r="R7" s="30">
        <v>5</v>
      </c>
      <c r="S7" s="30">
        <v>5</v>
      </c>
      <c r="T7" s="30">
        <v>5</v>
      </c>
      <c r="U7" s="30">
        <v>5</v>
      </c>
      <c r="V7" s="30">
        <v>5</v>
      </c>
      <c r="W7" s="30">
        <v>5</v>
      </c>
      <c r="X7" s="31">
        <v>4</v>
      </c>
      <c r="Y7" s="31">
        <v>4</v>
      </c>
      <c r="Z7" s="31">
        <v>4</v>
      </c>
      <c r="AA7" s="28">
        <v>4</v>
      </c>
      <c r="AB7" s="30">
        <v>4</v>
      </c>
      <c r="AC7" s="32">
        <v>4</v>
      </c>
      <c r="AD7" s="44">
        <v>4</v>
      </c>
      <c r="AE7" s="43">
        <v>4</v>
      </c>
      <c r="AF7" s="34">
        <v>4</v>
      </c>
      <c r="AG7" s="34">
        <v>4</v>
      </c>
      <c r="AH7" s="33">
        <v>4</v>
      </c>
    </row>
    <row r="8" spans="1:34" s="35" customFormat="1" ht="24">
      <c r="A8" s="26">
        <v>7</v>
      </c>
      <c r="B8" s="17" t="s">
        <v>10</v>
      </c>
      <c r="C8" s="17">
        <v>26</v>
      </c>
      <c r="D8" s="17" t="s">
        <v>91</v>
      </c>
      <c r="E8" s="17" t="s">
        <v>93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27"/>
      <c r="L8" s="17" t="s">
        <v>55</v>
      </c>
      <c r="M8" s="28">
        <v>4</v>
      </c>
      <c r="N8" s="28">
        <v>3</v>
      </c>
      <c r="O8" s="28">
        <v>4</v>
      </c>
      <c r="P8" s="29">
        <v>4</v>
      </c>
      <c r="Q8" s="29">
        <v>4</v>
      </c>
      <c r="R8" s="30">
        <v>5</v>
      </c>
      <c r="S8" s="30">
        <v>5</v>
      </c>
      <c r="T8" s="30">
        <v>5</v>
      </c>
      <c r="U8" s="30">
        <v>4</v>
      </c>
      <c r="V8" s="30">
        <v>4</v>
      </c>
      <c r="W8" s="30">
        <v>4</v>
      </c>
      <c r="X8" s="31">
        <v>4</v>
      </c>
      <c r="Y8" s="31">
        <v>4</v>
      </c>
      <c r="Z8" s="31">
        <v>4</v>
      </c>
      <c r="AA8" s="28">
        <v>4</v>
      </c>
      <c r="AB8" s="30">
        <v>4</v>
      </c>
      <c r="AC8" s="32">
        <v>4</v>
      </c>
      <c r="AD8" s="44">
        <v>4</v>
      </c>
      <c r="AE8" s="43">
        <v>4</v>
      </c>
      <c r="AF8" s="34">
        <v>4</v>
      </c>
      <c r="AG8" s="34">
        <v>4</v>
      </c>
      <c r="AH8" s="33">
        <v>4</v>
      </c>
    </row>
    <row r="9" spans="1:34" s="35" customFormat="1" ht="24">
      <c r="A9" s="26">
        <v>8</v>
      </c>
      <c r="B9" s="17" t="s">
        <v>10</v>
      </c>
      <c r="C9" s="17">
        <v>25</v>
      </c>
      <c r="D9" s="17" t="s">
        <v>91</v>
      </c>
      <c r="E9" s="17" t="s">
        <v>109</v>
      </c>
      <c r="F9" s="17">
        <v>0</v>
      </c>
      <c r="G9" s="17">
        <v>0</v>
      </c>
      <c r="H9" s="17">
        <v>1</v>
      </c>
      <c r="I9" s="17">
        <v>0</v>
      </c>
      <c r="J9" s="17">
        <v>0</v>
      </c>
      <c r="K9" s="27"/>
      <c r="L9" s="17">
        <v>9</v>
      </c>
      <c r="M9" s="28">
        <v>4</v>
      </c>
      <c r="N9" s="28">
        <v>4</v>
      </c>
      <c r="O9" s="28">
        <v>4</v>
      </c>
      <c r="P9" s="29">
        <v>4</v>
      </c>
      <c r="Q9" s="29">
        <v>4</v>
      </c>
      <c r="R9" s="30">
        <v>4</v>
      </c>
      <c r="S9" s="30">
        <v>4</v>
      </c>
      <c r="T9" s="30">
        <v>4</v>
      </c>
      <c r="U9" s="30">
        <v>4</v>
      </c>
      <c r="V9" s="30">
        <v>4</v>
      </c>
      <c r="W9" s="30">
        <v>4</v>
      </c>
      <c r="X9" s="31">
        <v>4</v>
      </c>
      <c r="Y9" s="31">
        <v>4</v>
      </c>
      <c r="Z9" s="31">
        <v>4</v>
      </c>
      <c r="AA9" s="28">
        <v>4</v>
      </c>
      <c r="AB9" s="30">
        <v>4</v>
      </c>
      <c r="AC9" s="32">
        <v>4</v>
      </c>
      <c r="AD9" s="44">
        <v>4</v>
      </c>
      <c r="AE9" s="43">
        <v>4</v>
      </c>
      <c r="AF9" s="34">
        <v>4</v>
      </c>
      <c r="AG9" s="34">
        <v>4</v>
      </c>
      <c r="AH9" s="33">
        <v>4</v>
      </c>
    </row>
    <row r="10" spans="1:34" s="35" customFormat="1" ht="24">
      <c r="A10" s="26">
        <v>9</v>
      </c>
      <c r="B10" s="17" t="s">
        <v>10</v>
      </c>
      <c r="C10" s="17">
        <v>26</v>
      </c>
      <c r="D10" s="17" t="s">
        <v>91</v>
      </c>
      <c r="E10" s="17" t="s">
        <v>93</v>
      </c>
      <c r="F10" s="17">
        <v>0</v>
      </c>
      <c r="G10" s="17">
        <v>0</v>
      </c>
      <c r="H10" s="17">
        <v>1</v>
      </c>
      <c r="I10" s="17">
        <v>0</v>
      </c>
      <c r="J10" s="17">
        <v>0</v>
      </c>
      <c r="K10" s="27"/>
      <c r="L10" s="17">
        <v>10</v>
      </c>
      <c r="M10" s="28">
        <v>5</v>
      </c>
      <c r="N10" s="28">
        <v>5</v>
      </c>
      <c r="O10" s="28">
        <v>5</v>
      </c>
      <c r="P10" s="29">
        <v>5</v>
      </c>
      <c r="Q10" s="29">
        <v>5</v>
      </c>
      <c r="R10" s="30">
        <v>5</v>
      </c>
      <c r="S10" s="30">
        <v>5</v>
      </c>
      <c r="T10" s="30">
        <v>5</v>
      </c>
      <c r="U10" s="30">
        <v>5</v>
      </c>
      <c r="V10" s="30">
        <v>5</v>
      </c>
      <c r="W10" s="30">
        <v>5</v>
      </c>
      <c r="X10" s="31">
        <v>4</v>
      </c>
      <c r="Y10" s="31">
        <v>4</v>
      </c>
      <c r="Z10" s="31">
        <v>4</v>
      </c>
      <c r="AA10" s="28">
        <v>4</v>
      </c>
      <c r="AB10" s="30">
        <v>4</v>
      </c>
      <c r="AC10" s="32">
        <v>4</v>
      </c>
      <c r="AD10" s="44">
        <v>4</v>
      </c>
      <c r="AE10" s="43">
        <v>4</v>
      </c>
      <c r="AF10" s="34">
        <v>5</v>
      </c>
      <c r="AG10" s="34">
        <v>5</v>
      </c>
      <c r="AH10" s="33">
        <v>4</v>
      </c>
    </row>
    <row r="11" spans="1:34" s="35" customFormat="1" ht="24">
      <c r="A11" s="26">
        <v>10</v>
      </c>
      <c r="B11" s="17" t="s">
        <v>9</v>
      </c>
      <c r="C11" s="17">
        <v>30</v>
      </c>
      <c r="D11" s="17" t="s">
        <v>91</v>
      </c>
      <c r="E11" s="17" t="s">
        <v>111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27"/>
      <c r="L11" s="17">
        <v>4</v>
      </c>
      <c r="M11" s="28">
        <v>4</v>
      </c>
      <c r="N11" s="28">
        <v>4</v>
      </c>
      <c r="O11" s="28">
        <v>4</v>
      </c>
      <c r="P11" s="29">
        <v>5</v>
      </c>
      <c r="Q11" s="29">
        <v>5</v>
      </c>
      <c r="R11" s="30">
        <v>5</v>
      </c>
      <c r="S11" s="30">
        <v>5</v>
      </c>
      <c r="T11" s="30">
        <v>5</v>
      </c>
      <c r="U11" s="30">
        <v>5</v>
      </c>
      <c r="V11" s="30">
        <v>5</v>
      </c>
      <c r="W11" s="30">
        <v>5</v>
      </c>
      <c r="X11" s="31">
        <v>4</v>
      </c>
      <c r="Y11" s="31">
        <v>4</v>
      </c>
      <c r="Z11" s="31">
        <v>4</v>
      </c>
      <c r="AA11" s="28">
        <v>4</v>
      </c>
      <c r="AB11" s="30">
        <v>4</v>
      </c>
      <c r="AC11" s="32">
        <v>4</v>
      </c>
      <c r="AD11" s="44">
        <v>3</v>
      </c>
      <c r="AE11" s="43">
        <v>4</v>
      </c>
      <c r="AF11" s="34">
        <v>4</v>
      </c>
      <c r="AG11" s="34">
        <v>4</v>
      </c>
      <c r="AH11" s="33">
        <v>4</v>
      </c>
    </row>
    <row r="12" spans="1:34" s="35" customFormat="1" ht="24">
      <c r="A12" s="26">
        <v>11</v>
      </c>
      <c r="B12" s="17" t="s">
        <v>10</v>
      </c>
      <c r="C12" s="17">
        <v>49</v>
      </c>
      <c r="D12" s="17" t="s">
        <v>91</v>
      </c>
      <c r="E12" s="17" t="s">
        <v>111</v>
      </c>
      <c r="F12" s="17">
        <v>0</v>
      </c>
      <c r="G12" s="17">
        <v>0</v>
      </c>
      <c r="H12" s="17">
        <v>1</v>
      </c>
      <c r="I12" s="17">
        <v>0</v>
      </c>
      <c r="J12" s="17">
        <v>1</v>
      </c>
      <c r="K12" s="27"/>
      <c r="L12" s="17">
        <v>4</v>
      </c>
      <c r="M12" s="28">
        <v>5</v>
      </c>
      <c r="N12" s="28">
        <v>5</v>
      </c>
      <c r="O12" s="28">
        <v>5</v>
      </c>
      <c r="P12" s="29">
        <v>5</v>
      </c>
      <c r="Q12" s="29">
        <v>5</v>
      </c>
      <c r="R12" s="30">
        <v>5</v>
      </c>
      <c r="S12" s="30">
        <v>5</v>
      </c>
      <c r="T12" s="30">
        <v>5</v>
      </c>
      <c r="U12" s="30">
        <v>5</v>
      </c>
      <c r="V12" s="30">
        <v>5</v>
      </c>
      <c r="W12" s="30">
        <v>4</v>
      </c>
      <c r="X12" s="31">
        <v>5</v>
      </c>
      <c r="Y12" s="31">
        <v>5</v>
      </c>
      <c r="Z12" s="31">
        <v>5</v>
      </c>
      <c r="AA12" s="28">
        <v>5</v>
      </c>
      <c r="AB12" s="30">
        <v>5</v>
      </c>
      <c r="AC12" s="32">
        <v>5</v>
      </c>
      <c r="AD12" s="44">
        <v>5</v>
      </c>
      <c r="AE12" s="43">
        <v>5</v>
      </c>
      <c r="AF12" s="34">
        <v>4</v>
      </c>
      <c r="AG12" s="34">
        <v>4</v>
      </c>
      <c r="AH12" s="33">
        <v>5</v>
      </c>
    </row>
    <row r="13" spans="1:34" s="35" customFormat="1" ht="24">
      <c r="A13" s="26">
        <v>12</v>
      </c>
      <c r="B13" s="17" t="s">
        <v>10</v>
      </c>
      <c r="C13" s="17">
        <v>25</v>
      </c>
      <c r="D13" s="17" t="s">
        <v>91</v>
      </c>
      <c r="E13" s="17" t="s">
        <v>93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27"/>
      <c r="L13" s="17">
        <v>8</v>
      </c>
      <c r="M13" s="28">
        <v>5</v>
      </c>
      <c r="N13" s="28">
        <v>5</v>
      </c>
      <c r="O13" s="28">
        <v>5</v>
      </c>
      <c r="P13" s="29">
        <v>5</v>
      </c>
      <c r="Q13" s="29">
        <v>5</v>
      </c>
      <c r="R13" s="30">
        <v>5</v>
      </c>
      <c r="S13" s="30">
        <v>5</v>
      </c>
      <c r="T13" s="30">
        <v>5</v>
      </c>
      <c r="U13" s="30">
        <v>5</v>
      </c>
      <c r="V13" s="30">
        <v>5</v>
      </c>
      <c r="W13" s="30">
        <v>5</v>
      </c>
      <c r="X13" s="31">
        <v>5</v>
      </c>
      <c r="Y13" s="31">
        <v>4</v>
      </c>
      <c r="Z13" s="31">
        <v>5</v>
      </c>
      <c r="AA13" s="28">
        <v>5</v>
      </c>
      <c r="AB13" s="30">
        <v>5</v>
      </c>
      <c r="AC13" s="32">
        <v>5</v>
      </c>
      <c r="AD13" s="44">
        <v>5</v>
      </c>
      <c r="AE13" s="43">
        <v>5</v>
      </c>
      <c r="AF13" s="34">
        <v>5</v>
      </c>
      <c r="AG13" s="34">
        <v>5</v>
      </c>
      <c r="AH13" s="33">
        <v>5</v>
      </c>
    </row>
    <row r="14" spans="1:35" s="35" customFormat="1" ht="24">
      <c r="A14" s="41" t="s">
        <v>9</v>
      </c>
      <c r="B14" s="41">
        <f>COUNTIF(B2:B13,"ชาย")</f>
        <v>4</v>
      </c>
      <c r="C14" s="16"/>
      <c r="D14" s="16"/>
      <c r="E14" s="16"/>
      <c r="F14" s="16">
        <f>COUNTIF(F2:F13,1)</f>
        <v>7</v>
      </c>
      <c r="G14" s="16">
        <f>COUNTIF(G2:G13,1)</f>
        <v>3</v>
      </c>
      <c r="H14" s="16">
        <f>COUNTIF(H2:H13,1)</f>
        <v>10</v>
      </c>
      <c r="I14" s="16">
        <f>COUNTIF(I2:I13,1)</f>
        <v>2</v>
      </c>
      <c r="J14" s="16">
        <f>COUNTIF(J2:J13,1)</f>
        <v>3</v>
      </c>
      <c r="K14" s="37"/>
      <c r="L14" s="16"/>
      <c r="M14" s="59">
        <f>AVERAGE(M2:M13)</f>
        <v>4.416666666666667</v>
      </c>
      <c r="N14" s="59">
        <f aca="true" t="shared" si="0" ref="N14:AH14">AVERAGE(N2:N13)</f>
        <v>4.5</v>
      </c>
      <c r="O14" s="59">
        <f t="shared" si="0"/>
        <v>4.583333333333333</v>
      </c>
      <c r="P14" s="59">
        <f t="shared" si="0"/>
        <v>4.75</v>
      </c>
      <c r="Q14" s="59">
        <f t="shared" si="0"/>
        <v>4.75</v>
      </c>
      <c r="R14" s="59">
        <f t="shared" si="0"/>
        <v>4.833333333333333</v>
      </c>
      <c r="S14" s="59">
        <f t="shared" si="0"/>
        <v>4.833333333333333</v>
      </c>
      <c r="T14" s="59">
        <f t="shared" si="0"/>
        <v>4.916666666666667</v>
      </c>
      <c r="U14" s="59">
        <f t="shared" si="0"/>
        <v>4.75</v>
      </c>
      <c r="V14" s="59">
        <f t="shared" si="0"/>
        <v>4.833333333333333</v>
      </c>
      <c r="W14" s="59">
        <f t="shared" si="0"/>
        <v>4.25</v>
      </c>
      <c r="X14" s="59">
        <f t="shared" si="0"/>
        <v>4.5</v>
      </c>
      <c r="Y14" s="59">
        <f t="shared" si="0"/>
        <v>4.416666666666667</v>
      </c>
      <c r="Z14" s="59">
        <f t="shared" si="0"/>
        <v>4.5</v>
      </c>
      <c r="AA14" s="59">
        <f t="shared" si="0"/>
        <v>4.5</v>
      </c>
      <c r="AB14" s="59">
        <f t="shared" si="0"/>
        <v>4.333333333333333</v>
      </c>
      <c r="AC14" s="59">
        <f t="shared" si="0"/>
        <v>4.333333333333333</v>
      </c>
      <c r="AD14" s="59">
        <f t="shared" si="0"/>
        <v>4.166666666666667</v>
      </c>
      <c r="AE14" s="59">
        <f t="shared" si="0"/>
        <v>4.416666666666667</v>
      </c>
      <c r="AF14" s="59">
        <f t="shared" si="0"/>
        <v>4.416666666666667</v>
      </c>
      <c r="AG14" s="59">
        <f t="shared" si="0"/>
        <v>4.5</v>
      </c>
      <c r="AH14" s="59">
        <f t="shared" si="0"/>
        <v>4.583333333333333</v>
      </c>
      <c r="AI14" s="40">
        <f>AVERAGE(M2:AH13)</f>
        <v>4.549242424242424</v>
      </c>
    </row>
    <row r="15" spans="1:35" s="35" customFormat="1" ht="24">
      <c r="A15" s="41" t="s">
        <v>10</v>
      </c>
      <c r="B15" s="41">
        <f>COUNTIF(B2:B13,"หญิง")</f>
        <v>8</v>
      </c>
      <c r="C15" s="16"/>
      <c r="D15" s="16"/>
      <c r="E15" s="16"/>
      <c r="F15" s="59">
        <f>STDEV(F2:F13)</f>
        <v>0.5149286505444373</v>
      </c>
      <c r="G15" s="59">
        <f>STDEV(G2:G13)</f>
        <v>0.45226701686664544</v>
      </c>
      <c r="H15" s="59">
        <f>STDEV(H2:H13)</f>
        <v>0.38924947208076144</v>
      </c>
      <c r="I15" s="59">
        <f>STDEV(I2:I13)</f>
        <v>0.3892494720807615</v>
      </c>
      <c r="J15" s="59">
        <f>STDEV(J2:J13)</f>
        <v>0.45226701686664544</v>
      </c>
      <c r="K15" s="37"/>
      <c r="L15" s="16"/>
      <c r="M15" s="38">
        <f>STDEV(M2:M13)</f>
        <v>0.6685579234215209</v>
      </c>
      <c r="N15" s="38">
        <f aca="true" t="shared" si="1" ref="N15:AH15">STDEV(N2:N13)</f>
        <v>0.674199862463242</v>
      </c>
      <c r="O15" s="38">
        <f t="shared" si="1"/>
        <v>0.5149286505444364</v>
      </c>
      <c r="P15" s="38">
        <f t="shared" si="1"/>
        <v>0.45226701686664544</v>
      </c>
      <c r="Q15" s="38">
        <f t="shared" si="1"/>
        <v>0.45226701686664544</v>
      </c>
      <c r="R15" s="38">
        <f t="shared" si="1"/>
        <v>0.38924947208076155</v>
      </c>
      <c r="S15" s="38">
        <f t="shared" si="1"/>
        <v>0.38924947208076155</v>
      </c>
      <c r="T15" s="38">
        <f t="shared" si="1"/>
        <v>0.2886751345948129</v>
      </c>
      <c r="U15" s="38">
        <f t="shared" si="1"/>
        <v>0.45226701686664544</v>
      </c>
      <c r="V15" s="38">
        <f t="shared" si="1"/>
        <v>0.38924947208076155</v>
      </c>
      <c r="W15" s="38">
        <f t="shared" si="1"/>
        <v>0.9653072991634227</v>
      </c>
      <c r="X15" s="38">
        <f t="shared" si="1"/>
        <v>0.5222329678670935</v>
      </c>
      <c r="Y15" s="38">
        <f t="shared" si="1"/>
        <v>0.5149286505444364</v>
      </c>
      <c r="Z15" s="38">
        <f t="shared" si="1"/>
        <v>0.5222329678670935</v>
      </c>
      <c r="AA15" s="38">
        <f t="shared" si="1"/>
        <v>0.5222329678670935</v>
      </c>
      <c r="AB15" s="38">
        <f t="shared" si="1"/>
        <v>0.49236596391733006</v>
      </c>
      <c r="AC15" s="38">
        <f t="shared" si="1"/>
        <v>0.49236596391733006</v>
      </c>
      <c r="AD15" s="38">
        <f t="shared" si="1"/>
        <v>0.5773502691896251</v>
      </c>
      <c r="AE15" s="38">
        <f t="shared" si="1"/>
        <v>0.5149286505444364</v>
      </c>
      <c r="AF15" s="38">
        <f t="shared" si="1"/>
        <v>0.5149286505444364</v>
      </c>
      <c r="AG15" s="38">
        <f t="shared" si="1"/>
        <v>0.5222329678670935</v>
      </c>
      <c r="AH15" s="38">
        <f t="shared" si="1"/>
        <v>0.5149286505444364</v>
      </c>
      <c r="AI15" s="40">
        <f>STDEV(M2:AH13)</f>
        <v>0.5493163690683343</v>
      </c>
    </row>
    <row r="16" spans="1:34" s="35" customFormat="1" ht="24">
      <c r="A16" s="42" t="s">
        <v>4</v>
      </c>
      <c r="B16" s="25">
        <f>SUM(B14:B15)</f>
        <v>12</v>
      </c>
      <c r="C16" s="16"/>
      <c r="D16" s="16"/>
      <c r="E16" s="16"/>
      <c r="F16" s="16"/>
      <c r="G16" s="16"/>
      <c r="H16" s="16"/>
      <c r="I16" s="16"/>
      <c r="J16" s="16"/>
      <c r="K16" s="37"/>
      <c r="L16" s="16"/>
      <c r="M16" s="16"/>
      <c r="N16" s="16"/>
      <c r="O16" s="59">
        <f>STDEV(M2:O13)</f>
        <v>0.609449400220044</v>
      </c>
      <c r="P16" s="23"/>
      <c r="Q16" s="59">
        <f>STDEV(P2:Q13)</f>
        <v>0.4423258684646914</v>
      </c>
      <c r="R16" s="16"/>
      <c r="S16" s="16"/>
      <c r="T16" s="16"/>
      <c r="U16" s="16"/>
      <c r="V16" s="16"/>
      <c r="W16" s="59">
        <f>STDEV(R2:W13)</f>
        <v>0.5564742013572709</v>
      </c>
      <c r="X16" s="36"/>
      <c r="Y16" s="36"/>
      <c r="Z16" s="40">
        <f>STDEV(X2:Z13)</f>
        <v>0.5063093978480006</v>
      </c>
      <c r="AA16" s="40">
        <f>STDEV(AA2:AA13)</f>
        <v>0.5222329678670935</v>
      </c>
      <c r="AB16" s="40">
        <f>STDEV(AB2:AB13)</f>
        <v>0.49236596391733006</v>
      </c>
      <c r="AC16" s="40">
        <f>STDEV(AC2:AC13)</f>
        <v>0.49236596391733006</v>
      </c>
      <c r="AD16" s="40">
        <f>STDEV(AD2:AD13)</f>
        <v>0.5773502691896251</v>
      </c>
      <c r="AE16" s="40">
        <f>STDEV(AE2:AE13)</f>
        <v>0.5149286505444364</v>
      </c>
      <c r="AF16" s="40"/>
      <c r="AG16" s="40">
        <f>STDEV(AF2:AG13)</f>
        <v>0.5089773777040507</v>
      </c>
      <c r="AH16" s="59">
        <f>STDEV(AH2:AH13)</f>
        <v>0.5149286505444364</v>
      </c>
    </row>
    <row r="17" spans="1:34" s="35" customFormat="1" ht="24">
      <c r="A17" s="36"/>
      <c r="B17" s="16"/>
      <c r="C17" s="16"/>
      <c r="D17" s="16"/>
      <c r="E17" s="16"/>
      <c r="F17" s="16"/>
      <c r="G17" s="16"/>
      <c r="H17" s="16"/>
      <c r="I17" s="16"/>
      <c r="J17" s="16"/>
      <c r="K17" s="37"/>
      <c r="L17" s="16"/>
      <c r="M17" s="16"/>
      <c r="N17" s="16"/>
      <c r="O17" s="38"/>
      <c r="P17" s="16"/>
      <c r="Q17" s="38"/>
      <c r="R17" s="16"/>
      <c r="S17" s="16"/>
      <c r="T17" s="16"/>
      <c r="U17" s="16"/>
      <c r="V17" s="16"/>
      <c r="W17" s="38"/>
      <c r="X17" s="36"/>
      <c r="Y17" s="36"/>
      <c r="Z17" s="39"/>
      <c r="AA17" s="39"/>
      <c r="AB17" s="39"/>
      <c r="AC17" s="39"/>
      <c r="AD17" s="39"/>
      <c r="AE17" s="39"/>
      <c r="AF17" s="39"/>
      <c r="AG17" s="39"/>
      <c r="AH17" s="38"/>
    </row>
    <row r="18" spans="1:12" ht="24">
      <c r="A18" s="7"/>
      <c r="B18" s="15"/>
      <c r="C18" s="6"/>
      <c r="D18" s="2"/>
      <c r="E18" s="2"/>
      <c r="F18" s="6"/>
      <c r="G18" s="6"/>
      <c r="H18" s="6"/>
      <c r="I18" s="6"/>
      <c r="J18" s="6"/>
      <c r="K18" s="12"/>
      <c r="L18" s="6"/>
    </row>
    <row r="19" spans="1:12" ht="24">
      <c r="A19" s="41" t="s">
        <v>60</v>
      </c>
      <c r="B19" s="41">
        <v>9</v>
      </c>
      <c r="C19" s="6"/>
      <c r="D19" s="6"/>
      <c r="E19" s="6"/>
      <c r="F19" s="6"/>
      <c r="G19" s="6"/>
      <c r="H19" s="6"/>
      <c r="I19" s="6"/>
      <c r="J19" s="6"/>
      <c r="K19" s="12"/>
      <c r="L19" s="6"/>
    </row>
    <row r="20" spans="1:34" s="3" customFormat="1" ht="24">
      <c r="A20" s="41" t="s">
        <v>11</v>
      </c>
      <c r="B20" s="41">
        <v>1</v>
      </c>
      <c r="C20" s="6"/>
      <c r="D20" s="6"/>
      <c r="E20" s="6"/>
      <c r="F20" s="6"/>
      <c r="G20" s="6"/>
      <c r="H20" s="6"/>
      <c r="I20" s="6"/>
      <c r="J20" s="6"/>
      <c r="K20" s="12"/>
      <c r="L20" s="6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3" customFormat="1" ht="24">
      <c r="A21" s="41" t="s">
        <v>85</v>
      </c>
      <c r="B21" s="41">
        <v>2</v>
      </c>
      <c r="C21" s="6"/>
      <c r="D21" s="6"/>
      <c r="E21" s="6"/>
      <c r="F21" s="6"/>
      <c r="G21" s="6"/>
      <c r="H21" s="6"/>
      <c r="I21" s="6"/>
      <c r="J21" s="6"/>
      <c r="K21" s="12"/>
      <c r="L21" s="6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3" customFormat="1" ht="24">
      <c r="A22" s="24" t="s">
        <v>4</v>
      </c>
      <c r="B22" s="25">
        <f>SUM(B19:B21)</f>
        <v>12</v>
      </c>
      <c r="C22" s="6"/>
      <c r="D22" s="6"/>
      <c r="E22" s="6"/>
      <c r="F22" s="6"/>
      <c r="G22" s="6"/>
      <c r="H22" s="6"/>
      <c r="I22" s="6"/>
      <c r="J22" s="6"/>
      <c r="K22" s="12"/>
      <c r="L22" s="6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3" customFormat="1" ht="24">
      <c r="A23" s="7"/>
      <c r="B23" s="6"/>
      <c r="C23" s="6"/>
      <c r="D23" s="6"/>
      <c r="E23" s="6"/>
      <c r="F23" s="6"/>
      <c r="G23" s="6"/>
      <c r="H23" s="6"/>
      <c r="I23" s="6"/>
      <c r="J23" s="6"/>
      <c r="K23" s="12"/>
      <c r="L23" s="6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3" customFormat="1" ht="24">
      <c r="A24" s="41" t="s">
        <v>91</v>
      </c>
      <c r="B24" s="41">
        <f>COUNTIF(D2:D13,"ศึกษาศาสตร์")</f>
        <v>12</v>
      </c>
      <c r="C24" s="6"/>
      <c r="D24" s="6"/>
      <c r="E24" s="6"/>
      <c r="F24" s="6"/>
      <c r="G24" s="6"/>
      <c r="H24" s="6"/>
      <c r="I24" s="6"/>
      <c r="J24" s="6"/>
      <c r="K24" s="12"/>
      <c r="L24" s="6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3" customFormat="1" ht="24">
      <c r="A25" s="42" t="s">
        <v>4</v>
      </c>
      <c r="B25" s="25">
        <f>SUM(B24:B24)</f>
        <v>12</v>
      </c>
      <c r="C25" s="6"/>
      <c r="D25" s="6"/>
      <c r="E25" s="6"/>
      <c r="F25" s="6"/>
      <c r="G25" s="6"/>
      <c r="H25" s="6"/>
      <c r="I25" s="6"/>
      <c r="J25" s="6"/>
      <c r="K25" s="12"/>
      <c r="L25" s="6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3" customFormat="1" ht="24">
      <c r="A26" s="7"/>
      <c r="B26" s="6"/>
      <c r="C26" s="6"/>
      <c r="D26" s="6"/>
      <c r="E26" s="6"/>
      <c r="F26" s="6"/>
      <c r="G26" s="6"/>
      <c r="H26" s="6"/>
      <c r="I26" s="6"/>
      <c r="J26" s="6"/>
      <c r="K26" s="12"/>
      <c r="L26" s="6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3" customFormat="1" ht="24">
      <c r="A27" s="41" t="s">
        <v>93</v>
      </c>
      <c r="B27" s="41">
        <f>COUNTIF(E2:E13,"วิทยาศาสตร์ศึกษา")</f>
        <v>4</v>
      </c>
      <c r="C27" s="6"/>
      <c r="D27" s="6"/>
      <c r="E27" s="6"/>
      <c r="F27" s="6"/>
      <c r="G27" s="6"/>
      <c r="H27" s="6"/>
      <c r="I27" s="6"/>
      <c r="J27" s="6"/>
      <c r="K27" s="12"/>
      <c r="L27" s="6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3" customFormat="1" ht="24">
      <c r="A28" s="41" t="s">
        <v>109</v>
      </c>
      <c r="B28" s="41">
        <f>COUNTIF(E2:E13,"ภาษาไทย")</f>
        <v>2</v>
      </c>
      <c r="C28" s="6"/>
      <c r="D28" s="6"/>
      <c r="E28" s="6"/>
      <c r="F28" s="6"/>
      <c r="G28" s="6"/>
      <c r="H28" s="6"/>
      <c r="I28" s="6"/>
      <c r="J28" s="6"/>
      <c r="K28" s="12"/>
      <c r="L28" s="6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3" customFormat="1" ht="24">
      <c r="A29" s="41" t="s">
        <v>108</v>
      </c>
      <c r="B29" s="41">
        <f>COUNTIF(E2:E13,"สังคมศึกษา")</f>
        <v>3</v>
      </c>
      <c r="C29" s="6"/>
      <c r="D29" s="6"/>
      <c r="E29" s="6"/>
      <c r="F29" s="6"/>
      <c r="G29" s="6"/>
      <c r="H29" s="6"/>
      <c r="I29" s="6"/>
      <c r="J29" s="6"/>
      <c r="K29" s="12"/>
      <c r="L29" s="6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3" customFormat="1" ht="24">
      <c r="A30" s="41" t="s">
        <v>111</v>
      </c>
      <c r="B30" s="41">
        <f>COUNTIF(E3:E14,"เทคโนโลยีและสื่อสารการศึกษา")</f>
        <v>3</v>
      </c>
      <c r="C30" s="6"/>
      <c r="D30" s="6"/>
      <c r="E30" s="6"/>
      <c r="F30" s="6"/>
      <c r="G30" s="6"/>
      <c r="H30" s="6"/>
      <c r="I30" s="6"/>
      <c r="J30" s="6"/>
      <c r="K30" s="12"/>
      <c r="L30" s="6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3" customFormat="1" ht="24">
      <c r="A31" s="42" t="s">
        <v>4</v>
      </c>
      <c r="B31" s="25">
        <f>SUM(B27:B30)</f>
        <v>12</v>
      </c>
      <c r="C31" s="6"/>
      <c r="D31" s="6"/>
      <c r="E31" s="6"/>
      <c r="F31" s="6"/>
      <c r="G31" s="6"/>
      <c r="H31" s="6"/>
      <c r="I31" s="6"/>
      <c r="J31" s="6"/>
      <c r="K31" s="12"/>
      <c r="L31" s="6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3" customFormat="1" ht="24">
      <c r="A32" s="7"/>
      <c r="B32" s="6"/>
      <c r="C32" s="6"/>
      <c r="D32" s="6"/>
      <c r="E32" s="6"/>
      <c r="F32" s="6"/>
      <c r="G32" s="6"/>
      <c r="H32" s="6"/>
      <c r="I32" s="6"/>
      <c r="J32" s="6"/>
      <c r="K32" s="12"/>
      <c r="L32" s="6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3" customFormat="1" ht="24">
      <c r="A33" s="7"/>
      <c r="B33" s="6"/>
      <c r="C33" s="6"/>
      <c r="D33" s="6"/>
      <c r="E33" s="6"/>
      <c r="F33" s="6"/>
      <c r="G33" s="6"/>
      <c r="H33" s="6"/>
      <c r="I33" s="6"/>
      <c r="J33" s="6"/>
      <c r="K33" s="12"/>
      <c r="L33" s="6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3" customFormat="1" ht="24">
      <c r="A34" s="7"/>
      <c r="B34" s="6"/>
      <c r="C34" s="6"/>
      <c r="D34" s="6"/>
      <c r="E34" s="6"/>
      <c r="F34" s="6"/>
      <c r="G34" s="6"/>
      <c r="H34" s="6"/>
      <c r="I34" s="6"/>
      <c r="J34" s="6"/>
      <c r="K34" s="12"/>
      <c r="L34" s="6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3" customFormat="1" ht="24">
      <c r="A35" s="7"/>
      <c r="B35" s="6"/>
      <c r="C35" s="6"/>
      <c r="D35" s="6"/>
      <c r="E35" s="6"/>
      <c r="F35" s="6"/>
      <c r="G35" s="6"/>
      <c r="H35" s="6"/>
      <c r="I35" s="6"/>
      <c r="J35" s="6"/>
      <c r="K35" s="12"/>
      <c r="L35" s="6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3" customFormat="1" ht="24">
      <c r="A36" s="7"/>
      <c r="B36" s="6"/>
      <c r="C36" s="6"/>
      <c r="D36" s="6"/>
      <c r="E36" s="6"/>
      <c r="F36" s="6"/>
      <c r="G36" s="6"/>
      <c r="H36" s="6"/>
      <c r="I36" s="6"/>
      <c r="J36" s="6"/>
      <c r="K36" s="12"/>
      <c r="L36" s="6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3" customFormat="1" ht="24">
      <c r="A37" s="7"/>
      <c r="B37" s="6"/>
      <c r="C37" s="6"/>
      <c r="D37" s="6"/>
      <c r="E37" s="6"/>
      <c r="F37" s="6"/>
      <c r="G37" s="6"/>
      <c r="H37" s="6"/>
      <c r="I37" s="6"/>
      <c r="J37" s="6"/>
      <c r="K37" s="12"/>
      <c r="L37" s="6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3" customFormat="1" ht="24">
      <c r="A38" s="7"/>
      <c r="B38" s="6"/>
      <c r="C38" s="6"/>
      <c r="D38" s="6"/>
      <c r="E38" s="6"/>
      <c r="F38" s="6"/>
      <c r="G38" s="6"/>
      <c r="H38" s="6"/>
      <c r="I38" s="6"/>
      <c r="J38" s="6"/>
      <c r="K38" s="12"/>
      <c r="L38" s="6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3" customFormat="1" ht="24">
      <c r="A39" s="7"/>
      <c r="B39" s="6"/>
      <c r="C39" s="6"/>
      <c r="D39" s="6"/>
      <c r="E39" s="6"/>
      <c r="F39" s="6"/>
      <c r="G39" s="6"/>
      <c r="H39" s="6"/>
      <c r="I39" s="6"/>
      <c r="J39" s="6"/>
      <c r="K39" s="12"/>
      <c r="L39" s="6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3" customFormat="1" ht="24">
      <c r="A40" s="7"/>
      <c r="B40" s="6"/>
      <c r="C40" s="6"/>
      <c r="D40" s="6"/>
      <c r="E40" s="6"/>
      <c r="F40" s="6"/>
      <c r="G40" s="6"/>
      <c r="H40" s="6"/>
      <c r="I40" s="6"/>
      <c r="J40" s="6"/>
      <c r="K40" s="12"/>
      <c r="L40" s="6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3" customFormat="1" ht="24">
      <c r="A41" s="7"/>
      <c r="B41" s="6"/>
      <c r="C41" s="6"/>
      <c r="D41" s="6"/>
      <c r="E41" s="6"/>
      <c r="F41" s="6"/>
      <c r="G41" s="6"/>
      <c r="H41" s="6"/>
      <c r="I41" s="6"/>
      <c r="J41" s="6"/>
      <c r="K41" s="12"/>
      <c r="L41" s="6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s="3" customFormat="1" ht="24">
      <c r="A42" s="7"/>
      <c r="B42" s="6"/>
      <c r="C42" s="6"/>
      <c r="D42" s="6"/>
      <c r="E42" s="6"/>
      <c r="F42" s="6"/>
      <c r="G42" s="6"/>
      <c r="H42" s="6"/>
      <c r="I42" s="6"/>
      <c r="J42" s="6"/>
      <c r="K42" s="12"/>
      <c r="L42" s="6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s="3" customFormat="1" ht="24">
      <c r="A43" s="7"/>
      <c r="B43" s="6"/>
      <c r="C43" s="6"/>
      <c r="D43" s="6"/>
      <c r="E43" s="6"/>
      <c r="F43" s="6"/>
      <c r="G43" s="6"/>
      <c r="H43" s="6"/>
      <c r="I43" s="6"/>
      <c r="J43" s="6"/>
      <c r="K43" s="12"/>
      <c r="L43" s="6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3" customFormat="1" ht="24">
      <c r="A44" s="7"/>
      <c r="B44" s="6"/>
      <c r="C44" s="6"/>
      <c r="D44" s="6"/>
      <c r="E44" s="6"/>
      <c r="F44" s="6"/>
      <c r="G44" s="6"/>
      <c r="H44" s="6"/>
      <c r="I44" s="6"/>
      <c r="J44" s="6"/>
      <c r="K44" s="12"/>
      <c r="L44" s="6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3" customFormat="1" ht="24">
      <c r="A45" s="7"/>
      <c r="B45" s="6"/>
      <c r="C45" s="6"/>
      <c r="D45" s="6"/>
      <c r="E45" s="6"/>
      <c r="F45" s="6"/>
      <c r="G45" s="6"/>
      <c r="H45" s="6"/>
      <c r="I45" s="6"/>
      <c r="J45" s="6"/>
      <c r="K45" s="12"/>
      <c r="L45" s="6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3" customFormat="1" ht="24">
      <c r="A46" s="7"/>
      <c r="B46" s="6"/>
      <c r="C46" s="6"/>
      <c r="D46" s="6"/>
      <c r="E46" s="6"/>
      <c r="F46" s="6"/>
      <c r="G46" s="6"/>
      <c r="H46" s="6"/>
      <c r="I46" s="6"/>
      <c r="J46" s="6"/>
      <c r="K46" s="12"/>
      <c r="L46" s="6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3" customFormat="1" ht="24">
      <c r="A47" s="7"/>
      <c r="B47" s="6"/>
      <c r="C47" s="6"/>
      <c r="D47" s="6"/>
      <c r="E47" s="6"/>
      <c r="F47" s="6"/>
      <c r="G47" s="6"/>
      <c r="H47" s="6"/>
      <c r="I47" s="6"/>
      <c r="J47" s="6"/>
      <c r="K47" s="12"/>
      <c r="L47" s="6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3" customFormat="1" ht="24">
      <c r="A48" s="7"/>
      <c r="B48" s="6"/>
      <c r="C48" s="6"/>
      <c r="D48" s="6"/>
      <c r="E48" s="6"/>
      <c r="F48" s="6"/>
      <c r="G48" s="6"/>
      <c r="H48" s="6"/>
      <c r="I48" s="6"/>
      <c r="J48" s="6"/>
      <c r="K48" s="12"/>
      <c r="L48" s="6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s="3" customFormat="1" ht="24">
      <c r="A49" s="7"/>
      <c r="B49" s="6"/>
      <c r="C49" s="6"/>
      <c r="D49" s="6"/>
      <c r="E49" s="6"/>
      <c r="F49" s="6"/>
      <c r="G49" s="6"/>
      <c r="H49" s="6"/>
      <c r="I49" s="6"/>
      <c r="J49" s="6"/>
      <c r="K49" s="12"/>
      <c r="L49" s="6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3" customFormat="1" ht="24">
      <c r="A50" s="7"/>
      <c r="B50" s="6"/>
      <c r="C50" s="6"/>
      <c r="D50" s="6"/>
      <c r="E50" s="6"/>
      <c r="F50" s="6"/>
      <c r="G50" s="6"/>
      <c r="H50" s="6"/>
      <c r="I50" s="6"/>
      <c r="J50" s="6"/>
      <c r="K50" s="12"/>
      <c r="L50" s="6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3" customFormat="1" ht="24">
      <c r="A51" s="7"/>
      <c r="B51" s="6"/>
      <c r="C51" s="6"/>
      <c r="D51" s="6"/>
      <c r="E51" s="6"/>
      <c r="F51" s="6"/>
      <c r="G51" s="6"/>
      <c r="H51" s="6"/>
      <c r="I51" s="6"/>
      <c r="J51" s="6"/>
      <c r="K51" s="12"/>
      <c r="L51" s="6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3" customFormat="1" ht="24">
      <c r="A52" s="7"/>
      <c r="B52" s="6"/>
      <c r="C52" s="6"/>
      <c r="D52" s="6"/>
      <c r="E52" s="6"/>
      <c r="F52" s="6"/>
      <c r="G52" s="6"/>
      <c r="H52" s="6"/>
      <c r="I52" s="6"/>
      <c r="J52" s="6"/>
      <c r="K52" s="12"/>
      <c r="L52" s="6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s="3" customFormat="1" ht="24">
      <c r="A53" s="7"/>
      <c r="B53" s="6"/>
      <c r="C53" s="6"/>
      <c r="D53" s="6"/>
      <c r="E53" s="6"/>
      <c r="F53" s="6"/>
      <c r="G53" s="6"/>
      <c r="H53" s="6"/>
      <c r="I53" s="6"/>
      <c r="J53" s="6"/>
      <c r="K53" s="12"/>
      <c r="L53" s="6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3" customFormat="1" ht="24">
      <c r="A54" s="7"/>
      <c r="B54" s="6"/>
      <c r="C54" s="6"/>
      <c r="D54" s="6"/>
      <c r="E54" s="6"/>
      <c r="F54" s="6"/>
      <c r="G54" s="6"/>
      <c r="H54" s="6"/>
      <c r="I54" s="6"/>
      <c r="J54" s="6"/>
      <c r="K54" s="12"/>
      <c r="L54" s="6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s="3" customFormat="1" ht="24">
      <c r="A55" s="7"/>
      <c r="B55" s="6"/>
      <c r="C55" s="6"/>
      <c r="D55" s="6"/>
      <c r="E55" s="6"/>
      <c r="F55" s="6"/>
      <c r="G55" s="6"/>
      <c r="H55" s="6"/>
      <c r="I55" s="6"/>
      <c r="J55" s="6"/>
      <c r="K55" s="12"/>
      <c r="L55" s="6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s="3" customFormat="1" ht="24">
      <c r="A56" s="7"/>
      <c r="B56" s="6"/>
      <c r="C56" s="6"/>
      <c r="D56" s="6"/>
      <c r="E56" s="6"/>
      <c r="F56" s="6"/>
      <c r="G56" s="6"/>
      <c r="H56" s="6"/>
      <c r="I56" s="6"/>
      <c r="J56" s="6"/>
      <c r="K56" s="12"/>
      <c r="L56" s="6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3" customFormat="1" ht="24">
      <c r="A57" s="7"/>
      <c r="B57" s="6"/>
      <c r="C57" s="6"/>
      <c r="D57" s="6"/>
      <c r="E57" s="6"/>
      <c r="F57" s="6"/>
      <c r="G57" s="6"/>
      <c r="H57" s="6"/>
      <c r="I57" s="6"/>
      <c r="J57" s="6"/>
      <c r="K57" s="12"/>
      <c r="L57" s="6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s="3" customFormat="1" ht="24">
      <c r="A58" s="7"/>
      <c r="B58" s="6"/>
      <c r="C58" s="6"/>
      <c r="D58" s="6"/>
      <c r="E58" s="6"/>
      <c r="F58" s="6"/>
      <c r="G58" s="6"/>
      <c r="H58" s="6"/>
      <c r="I58" s="6"/>
      <c r="J58" s="6"/>
      <c r="K58" s="12"/>
      <c r="L58" s="6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s="3" customFormat="1" ht="24">
      <c r="A59" s="7"/>
      <c r="B59" s="6"/>
      <c r="C59" s="6"/>
      <c r="D59" s="6"/>
      <c r="E59" s="6"/>
      <c r="F59" s="6"/>
      <c r="G59" s="6"/>
      <c r="H59" s="6"/>
      <c r="I59" s="6"/>
      <c r="J59" s="6"/>
      <c r="K59" s="12"/>
      <c r="L59" s="6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s="3" customFormat="1" ht="24">
      <c r="A60" s="7"/>
      <c r="B60" s="6"/>
      <c r="C60" s="6"/>
      <c r="D60" s="6"/>
      <c r="E60" s="6"/>
      <c r="F60" s="6"/>
      <c r="G60" s="6"/>
      <c r="H60" s="6"/>
      <c r="I60" s="6"/>
      <c r="J60" s="6"/>
      <c r="K60" s="12"/>
      <c r="L60" s="6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s="3" customFormat="1" ht="24">
      <c r="A61" s="7"/>
      <c r="B61" s="6"/>
      <c r="C61" s="6"/>
      <c r="D61" s="6"/>
      <c r="E61" s="6"/>
      <c r="F61" s="6"/>
      <c r="G61" s="6"/>
      <c r="H61" s="6"/>
      <c r="I61" s="6"/>
      <c r="J61" s="6"/>
      <c r="K61" s="12"/>
      <c r="L61" s="6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s="3" customFormat="1" ht="24">
      <c r="A62" s="7"/>
      <c r="B62" s="6"/>
      <c r="C62" s="6"/>
      <c r="D62" s="6"/>
      <c r="E62" s="6"/>
      <c r="F62" s="6"/>
      <c r="G62" s="6"/>
      <c r="H62" s="6"/>
      <c r="I62" s="6"/>
      <c r="J62" s="6"/>
      <c r="K62" s="12"/>
      <c r="L62" s="6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s="3" customFormat="1" ht="24">
      <c r="A63" s="7"/>
      <c r="B63" s="6"/>
      <c r="C63" s="6"/>
      <c r="D63" s="6"/>
      <c r="E63" s="6"/>
      <c r="F63" s="6"/>
      <c r="G63" s="6"/>
      <c r="H63" s="6"/>
      <c r="I63" s="6"/>
      <c r="J63" s="6"/>
      <c r="K63" s="12"/>
      <c r="L63" s="6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s="3" customFormat="1" ht="24">
      <c r="A64" s="7"/>
      <c r="B64" s="6"/>
      <c r="C64" s="6"/>
      <c r="D64" s="6"/>
      <c r="E64" s="6"/>
      <c r="F64" s="6"/>
      <c r="G64" s="6"/>
      <c r="H64" s="6"/>
      <c r="I64" s="6"/>
      <c r="J64" s="6"/>
      <c r="K64" s="12"/>
      <c r="L64" s="6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s="3" customFormat="1" ht="24">
      <c r="A65" s="7"/>
      <c r="B65" s="6"/>
      <c r="C65" s="6"/>
      <c r="D65" s="6"/>
      <c r="E65" s="6"/>
      <c r="F65" s="6"/>
      <c r="G65" s="6"/>
      <c r="H65" s="6"/>
      <c r="I65" s="6"/>
      <c r="J65" s="6"/>
      <c r="K65" s="12"/>
      <c r="L65" s="6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s="3" customFormat="1" ht="24">
      <c r="A66" s="7"/>
      <c r="B66" s="6"/>
      <c r="C66" s="6"/>
      <c r="D66" s="6"/>
      <c r="E66" s="6"/>
      <c r="F66" s="6"/>
      <c r="G66" s="6"/>
      <c r="H66" s="6"/>
      <c r="I66" s="6"/>
      <c r="J66" s="6"/>
      <c r="K66" s="12"/>
      <c r="L66" s="6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s="3" customFormat="1" ht="24">
      <c r="A67" s="7"/>
      <c r="B67" s="6"/>
      <c r="C67" s="6"/>
      <c r="D67" s="6"/>
      <c r="E67" s="6"/>
      <c r="F67" s="6"/>
      <c r="G67" s="6"/>
      <c r="H67" s="6"/>
      <c r="I67" s="6"/>
      <c r="J67" s="6"/>
      <c r="K67" s="12"/>
      <c r="L67" s="6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s="3" customFormat="1" ht="24">
      <c r="A68" s="7"/>
      <c r="B68" s="6"/>
      <c r="C68" s="6"/>
      <c r="D68" s="6"/>
      <c r="E68" s="6"/>
      <c r="F68" s="6"/>
      <c r="G68" s="6"/>
      <c r="H68" s="6"/>
      <c r="I68" s="6"/>
      <c r="J68" s="6"/>
      <c r="K68" s="12"/>
      <c r="L68" s="6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s="3" customFormat="1" ht="24">
      <c r="A69" s="7"/>
      <c r="B69" s="6"/>
      <c r="C69" s="6"/>
      <c r="D69" s="6"/>
      <c r="E69" s="6"/>
      <c r="F69" s="6"/>
      <c r="G69" s="6"/>
      <c r="H69" s="6"/>
      <c r="I69" s="6"/>
      <c r="J69" s="6"/>
      <c r="K69" s="12"/>
      <c r="L69" s="6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3" customFormat="1" ht="24">
      <c r="A70" s="7"/>
      <c r="B70" s="6"/>
      <c r="C70" s="6"/>
      <c r="D70" s="6"/>
      <c r="E70" s="6"/>
      <c r="F70" s="6"/>
      <c r="G70" s="6"/>
      <c r="H70" s="6"/>
      <c r="I70" s="6"/>
      <c r="J70" s="6"/>
      <c r="K70" s="12"/>
      <c r="L70" s="6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s="3" customFormat="1" ht="24">
      <c r="A71" s="7"/>
      <c r="B71" s="6"/>
      <c r="C71" s="6"/>
      <c r="D71" s="6"/>
      <c r="E71" s="6"/>
      <c r="F71" s="6"/>
      <c r="G71" s="6"/>
      <c r="H71" s="6"/>
      <c r="I71" s="6"/>
      <c r="J71" s="6"/>
      <c r="K71" s="12"/>
      <c r="L71" s="6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s="3" customFormat="1" ht="24">
      <c r="A72" s="7"/>
      <c r="B72" s="6"/>
      <c r="C72" s="6"/>
      <c r="D72" s="6"/>
      <c r="E72" s="6"/>
      <c r="F72" s="6"/>
      <c r="G72" s="6"/>
      <c r="H72" s="6"/>
      <c r="I72" s="6"/>
      <c r="J72" s="6"/>
      <c r="K72" s="12"/>
      <c r="L72" s="6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s="3" customFormat="1" ht="24">
      <c r="A73" s="7"/>
      <c r="B73" s="6"/>
      <c r="C73" s="6"/>
      <c r="D73" s="6"/>
      <c r="E73" s="6"/>
      <c r="F73" s="6"/>
      <c r="G73" s="6"/>
      <c r="H73" s="6"/>
      <c r="I73" s="6"/>
      <c r="J73" s="6"/>
      <c r="K73" s="12"/>
      <c r="L73" s="6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s="3" customFormat="1" ht="24">
      <c r="A74" s="7"/>
      <c r="B74" s="6"/>
      <c r="C74" s="6"/>
      <c r="D74" s="6"/>
      <c r="E74" s="6"/>
      <c r="F74" s="6"/>
      <c r="G74" s="6"/>
      <c r="H74" s="6"/>
      <c r="I74" s="6"/>
      <c r="J74" s="6"/>
      <c r="K74" s="12"/>
      <c r="L74" s="6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s="3" customFormat="1" ht="24">
      <c r="A75" s="7"/>
      <c r="B75" s="6"/>
      <c r="C75" s="6"/>
      <c r="D75" s="6"/>
      <c r="E75" s="6"/>
      <c r="F75" s="6"/>
      <c r="G75" s="6"/>
      <c r="H75" s="6"/>
      <c r="I75" s="6"/>
      <c r="J75" s="6"/>
      <c r="K75" s="12"/>
      <c r="L75" s="6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3" customFormat="1" ht="24">
      <c r="A76" s="7"/>
      <c r="B76" s="6"/>
      <c r="C76" s="6"/>
      <c r="D76" s="6"/>
      <c r="E76" s="6"/>
      <c r="F76" s="6"/>
      <c r="G76" s="6"/>
      <c r="H76" s="6"/>
      <c r="I76" s="6"/>
      <c r="J76" s="6"/>
      <c r="K76" s="12"/>
      <c r="L76" s="6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s="3" customFormat="1" ht="24">
      <c r="A77" s="7"/>
      <c r="B77" s="6"/>
      <c r="C77" s="6"/>
      <c r="D77" s="6"/>
      <c r="E77" s="6"/>
      <c r="F77" s="6"/>
      <c r="G77" s="6"/>
      <c r="H77" s="6"/>
      <c r="I77" s="6"/>
      <c r="J77" s="6"/>
      <c r="K77" s="12"/>
      <c r="L77" s="6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s="3" customFormat="1" ht="24">
      <c r="A78" s="7"/>
      <c r="B78" s="6"/>
      <c r="C78" s="6"/>
      <c r="D78" s="6"/>
      <c r="E78" s="6"/>
      <c r="F78" s="6"/>
      <c r="G78" s="6"/>
      <c r="H78" s="6"/>
      <c r="I78" s="6"/>
      <c r="J78" s="6"/>
      <c r="K78" s="12"/>
      <c r="L78" s="6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s="3" customFormat="1" ht="24">
      <c r="A79" s="7"/>
      <c r="B79" s="6"/>
      <c r="C79" s="6"/>
      <c r="D79" s="6"/>
      <c r="E79" s="6"/>
      <c r="F79" s="6"/>
      <c r="G79" s="6"/>
      <c r="H79" s="6"/>
      <c r="I79" s="6"/>
      <c r="J79" s="6"/>
      <c r="K79" s="12"/>
      <c r="L79" s="6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s="3" customFormat="1" ht="24">
      <c r="A80" s="7"/>
      <c r="B80" s="6"/>
      <c r="C80" s="6"/>
      <c r="D80" s="6"/>
      <c r="E80" s="6"/>
      <c r="F80" s="6"/>
      <c r="G80" s="6"/>
      <c r="H80" s="6"/>
      <c r="I80" s="6"/>
      <c r="J80" s="6"/>
      <c r="K80" s="12"/>
      <c r="L80" s="6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s="3" customFormat="1" ht="24">
      <c r="A81" s="7"/>
      <c r="B81" s="6"/>
      <c r="C81" s="6"/>
      <c r="D81" s="6"/>
      <c r="E81" s="6"/>
      <c r="F81" s="6"/>
      <c r="G81" s="6"/>
      <c r="H81" s="6"/>
      <c r="I81" s="6"/>
      <c r="J81" s="6"/>
      <c r="K81" s="12"/>
      <c r="L81" s="6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s="3" customFormat="1" ht="24">
      <c r="A82" s="7"/>
      <c r="B82" s="6"/>
      <c r="C82" s="6"/>
      <c r="D82" s="6"/>
      <c r="E82" s="6"/>
      <c r="F82" s="6"/>
      <c r="G82" s="6"/>
      <c r="H82" s="6"/>
      <c r="I82" s="6"/>
      <c r="J82" s="6"/>
      <c r="K82" s="12"/>
      <c r="L82" s="6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s="3" customFormat="1" ht="24">
      <c r="A83" s="7"/>
      <c r="B83" s="6"/>
      <c r="C83" s="6"/>
      <c r="D83" s="6"/>
      <c r="E83" s="6"/>
      <c r="F83" s="6"/>
      <c r="G83" s="6"/>
      <c r="H83" s="6"/>
      <c r="I83" s="6"/>
      <c r="J83" s="6"/>
      <c r="K83" s="12"/>
      <c r="L83" s="6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s="3" customFormat="1" ht="24">
      <c r="A84" s="7"/>
      <c r="B84" s="6"/>
      <c r="C84" s="6"/>
      <c r="D84" s="6"/>
      <c r="E84" s="6"/>
      <c r="F84" s="6"/>
      <c r="G84" s="6"/>
      <c r="H84" s="6"/>
      <c r="I84" s="6"/>
      <c r="J84" s="6"/>
      <c r="K84" s="12"/>
      <c r="L84" s="6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s="3" customFormat="1" ht="24">
      <c r="A85" s="7"/>
      <c r="B85" s="6"/>
      <c r="C85" s="6"/>
      <c r="D85" s="6"/>
      <c r="E85" s="6"/>
      <c r="F85" s="6"/>
      <c r="G85" s="6"/>
      <c r="H85" s="6"/>
      <c r="I85" s="6"/>
      <c r="J85" s="6"/>
      <c r="K85" s="12"/>
      <c r="L85" s="6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3" customFormat="1" ht="24">
      <c r="A86" s="7"/>
      <c r="B86" s="6"/>
      <c r="C86" s="6"/>
      <c r="D86" s="6"/>
      <c r="E86" s="6"/>
      <c r="F86" s="6"/>
      <c r="G86" s="6"/>
      <c r="H86" s="6"/>
      <c r="I86" s="6"/>
      <c r="J86" s="6"/>
      <c r="K86" s="12"/>
      <c r="L86" s="6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3" customFormat="1" ht="24">
      <c r="A87" s="7"/>
      <c r="B87" s="6"/>
      <c r="C87" s="6"/>
      <c r="D87" s="6"/>
      <c r="E87" s="6"/>
      <c r="F87" s="6"/>
      <c r="G87" s="6"/>
      <c r="H87" s="6"/>
      <c r="I87" s="6"/>
      <c r="J87" s="6"/>
      <c r="K87" s="12"/>
      <c r="L87" s="6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3" customFormat="1" ht="24">
      <c r="A88" s="7"/>
      <c r="B88" s="6"/>
      <c r="C88" s="6"/>
      <c r="D88" s="6"/>
      <c r="E88" s="6"/>
      <c r="F88" s="6"/>
      <c r="G88" s="6"/>
      <c r="H88" s="6"/>
      <c r="I88" s="6"/>
      <c r="J88" s="6"/>
      <c r="K88" s="12"/>
      <c r="L88" s="6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s="3" customFormat="1" ht="24">
      <c r="A89" s="7"/>
      <c r="B89" s="6"/>
      <c r="C89" s="6"/>
      <c r="D89" s="6"/>
      <c r="E89" s="6"/>
      <c r="F89" s="6"/>
      <c r="G89" s="6"/>
      <c r="H89" s="6"/>
      <c r="I89" s="6"/>
      <c r="J89" s="6"/>
      <c r="K89" s="12"/>
      <c r="L89" s="6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3" customFormat="1" ht="24">
      <c r="A90" s="7"/>
      <c r="B90" s="6"/>
      <c r="C90" s="6"/>
      <c r="D90" s="6"/>
      <c r="E90" s="6"/>
      <c r="F90" s="6"/>
      <c r="G90" s="6"/>
      <c r="H90" s="6"/>
      <c r="I90" s="6"/>
      <c r="J90" s="6"/>
      <c r="K90" s="12"/>
      <c r="L90" s="6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s="3" customFormat="1" ht="24">
      <c r="A91" s="7"/>
      <c r="B91" s="6"/>
      <c r="C91" s="6"/>
      <c r="D91" s="6"/>
      <c r="E91" s="6"/>
      <c r="F91" s="6"/>
      <c r="G91" s="6"/>
      <c r="H91" s="6"/>
      <c r="I91" s="6"/>
      <c r="J91" s="6"/>
      <c r="K91" s="12"/>
      <c r="L91" s="6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s="3" customFormat="1" ht="24">
      <c r="A92" s="7"/>
      <c r="B92" s="6"/>
      <c r="C92" s="6"/>
      <c r="D92" s="6"/>
      <c r="E92" s="6"/>
      <c r="F92" s="6"/>
      <c r="G92" s="6"/>
      <c r="H92" s="6"/>
      <c r="I92" s="6"/>
      <c r="J92" s="6"/>
      <c r="K92" s="12"/>
      <c r="L92" s="6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3" customFormat="1" ht="24">
      <c r="A93" s="7"/>
      <c r="B93" s="6"/>
      <c r="C93" s="6"/>
      <c r="D93" s="6"/>
      <c r="E93" s="6"/>
      <c r="F93" s="6"/>
      <c r="G93" s="6"/>
      <c r="H93" s="6"/>
      <c r="I93" s="6"/>
      <c r="J93" s="6"/>
      <c r="K93" s="12"/>
      <c r="L93" s="6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s="3" customFormat="1" ht="24">
      <c r="A94" s="7"/>
      <c r="B94" s="6"/>
      <c r="C94" s="6"/>
      <c r="D94" s="6"/>
      <c r="E94" s="6"/>
      <c r="F94" s="6"/>
      <c r="G94" s="6"/>
      <c r="H94" s="6"/>
      <c r="I94" s="6"/>
      <c r="J94" s="6"/>
      <c r="K94" s="12"/>
      <c r="L94" s="6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s="3" customFormat="1" ht="24">
      <c r="A95" s="7"/>
      <c r="B95" s="6"/>
      <c r="C95" s="6"/>
      <c r="D95" s="6"/>
      <c r="E95" s="6"/>
      <c r="F95" s="6"/>
      <c r="G95" s="6"/>
      <c r="H95" s="6"/>
      <c r="I95" s="6"/>
      <c r="J95" s="6"/>
      <c r="K95" s="12"/>
      <c r="L95" s="6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s="3" customFormat="1" ht="24">
      <c r="A96" s="7"/>
      <c r="B96" s="6"/>
      <c r="C96" s="6"/>
      <c r="D96" s="6"/>
      <c r="E96" s="6"/>
      <c r="F96" s="6"/>
      <c r="G96" s="6"/>
      <c r="H96" s="6"/>
      <c r="I96" s="6"/>
      <c r="J96" s="6"/>
      <c r="K96" s="12"/>
      <c r="L96" s="6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s="3" customFormat="1" ht="24">
      <c r="A97" s="7"/>
      <c r="B97" s="6"/>
      <c r="C97" s="6"/>
      <c r="D97" s="6"/>
      <c r="E97" s="6"/>
      <c r="F97" s="6"/>
      <c r="G97" s="6"/>
      <c r="H97" s="6"/>
      <c r="I97" s="6"/>
      <c r="J97" s="6"/>
      <c r="K97" s="12"/>
      <c r="L97" s="6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s="3" customFormat="1" ht="24">
      <c r="A98" s="7"/>
      <c r="B98" s="6"/>
      <c r="C98" s="6"/>
      <c r="D98" s="6"/>
      <c r="E98" s="6"/>
      <c r="F98" s="6"/>
      <c r="G98" s="6"/>
      <c r="H98" s="6"/>
      <c r="I98" s="6"/>
      <c r="J98" s="6"/>
      <c r="K98" s="12"/>
      <c r="L98" s="6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s="3" customFormat="1" ht="24">
      <c r="A99" s="7"/>
      <c r="B99" s="6"/>
      <c r="C99" s="6"/>
      <c r="D99" s="6"/>
      <c r="E99" s="6"/>
      <c r="F99" s="6"/>
      <c r="G99" s="6"/>
      <c r="H99" s="6"/>
      <c r="I99" s="6"/>
      <c r="J99" s="6"/>
      <c r="K99" s="12"/>
      <c r="L99" s="6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3" customFormat="1" ht="24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12"/>
      <c r="L100" s="6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s="3" customFormat="1" ht="24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12"/>
      <c r="L101" s="6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s="3" customFormat="1" ht="24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12"/>
      <c r="L102" s="6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s="3" customFormat="1" ht="24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12"/>
      <c r="L103" s="6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s="3" customFormat="1" ht="24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12"/>
      <c r="L104" s="6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s="3" customFormat="1" ht="24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12"/>
      <c r="L105" s="6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s="3" customFormat="1" ht="24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12"/>
      <c r="L106" s="6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s="3" customFormat="1" ht="24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12"/>
      <c r="L107" s="6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s="3" customFormat="1" ht="24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12"/>
      <c r="L108" s="6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s="3" customFormat="1" ht="24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12"/>
      <c r="L109" s="6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s="3" customFormat="1" ht="24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12"/>
      <c r="L110" s="6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s="3" customFormat="1" ht="24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12"/>
      <c r="L111" s="6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s="3" customFormat="1" ht="24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12"/>
      <c r="L112" s="6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s="3" customFormat="1" ht="24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12"/>
      <c r="L113" s="6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s="3" customFormat="1" ht="24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12"/>
      <c r="L114" s="6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s="3" customFormat="1" ht="24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12"/>
      <c r="L115" s="6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s="3" customFormat="1" ht="24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12"/>
      <c r="L116" s="6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s="3" customFormat="1" ht="24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12"/>
      <c r="L117" s="6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s="3" customFormat="1" ht="24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12"/>
      <c r="L118" s="6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s="3" customFormat="1" ht="24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12"/>
      <c r="L119" s="6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s="3" customFormat="1" ht="24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12"/>
      <c r="L120" s="6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s="3" customFormat="1" ht="24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12"/>
      <c r="L121" s="6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s="3" customFormat="1" ht="24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12"/>
      <c r="L122" s="6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s="3" customFormat="1" ht="24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12"/>
      <c r="L123" s="6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s="3" customFormat="1" ht="24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12"/>
      <c r="L124" s="6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s="3" customFormat="1" ht="24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12"/>
      <c r="L125" s="6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s="3" customFormat="1" ht="24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12"/>
      <c r="L126" s="6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s="3" customFormat="1" ht="24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12"/>
      <c r="L127" s="6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s="3" customFormat="1" ht="24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12"/>
      <c r="L128" s="6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s="3" customFormat="1" ht="24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12"/>
      <c r="L129" s="6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s="3" customFormat="1" ht="24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12"/>
      <c r="L130" s="6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s="3" customFormat="1" ht="24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12"/>
      <c r="L131" s="6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s="3" customFormat="1" ht="24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12"/>
      <c r="L132" s="6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s="3" customFormat="1" ht="24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12"/>
      <c r="L133" s="6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s="3" customFormat="1" ht="24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12"/>
      <c r="L134" s="6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s="3" customFormat="1" ht="24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12"/>
      <c r="L135" s="6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s="3" customFormat="1" ht="24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12"/>
      <c r="L136" s="6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s="3" customFormat="1" ht="24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12"/>
      <c r="L137" s="6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s="3" customFormat="1" ht="24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12"/>
      <c r="L138" s="6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s="3" customFormat="1" ht="24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12"/>
      <c r="L139" s="6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s="3" customFormat="1" ht="24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12"/>
      <c r="L140" s="6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s="3" customFormat="1" ht="24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12"/>
      <c r="L141" s="6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s="3" customFormat="1" ht="24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12"/>
      <c r="L142" s="6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s="3" customFormat="1" ht="24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12"/>
      <c r="L143" s="6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s="3" customFormat="1" ht="24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12"/>
      <c r="L144" s="6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s="3" customFormat="1" ht="24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12"/>
      <c r="L145" s="6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s="3" customFormat="1" ht="24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12"/>
      <c r="L146" s="6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s="3" customFormat="1" ht="24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12"/>
      <c r="L147" s="6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s="3" customFormat="1" ht="24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12"/>
      <c r="L148" s="6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s="3" customFormat="1" ht="24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12"/>
      <c r="L149" s="6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s="3" customFormat="1" ht="24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12"/>
      <c r="L150" s="6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s="3" customFormat="1" ht="24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12"/>
      <c r="L151" s="6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s="3" customFormat="1" ht="24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12"/>
      <c r="L152" s="6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s="3" customFormat="1" ht="24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12"/>
      <c r="L153" s="6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s="3" customFormat="1" ht="24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12"/>
      <c r="L154" s="6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s="3" customFormat="1" ht="24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12"/>
      <c r="L155" s="6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s="3" customFormat="1" ht="24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12"/>
      <c r="L156" s="6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s="3" customFormat="1" ht="24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12"/>
      <c r="L157" s="6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s="3" customFormat="1" ht="24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12"/>
      <c r="L158" s="6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s="3" customFormat="1" ht="24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12"/>
      <c r="L159" s="6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s="3" customFormat="1" ht="24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12"/>
      <c r="L160" s="6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s="3" customFormat="1" ht="24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12"/>
      <c r="L161" s="6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s="3" customFormat="1" ht="24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12"/>
      <c r="L162" s="6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s="3" customFormat="1" ht="24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12"/>
      <c r="L163" s="6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s="3" customFormat="1" ht="24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12"/>
      <c r="L164" s="6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s="3" customFormat="1" ht="24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12"/>
      <c r="L165" s="6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s="3" customFormat="1" ht="24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12"/>
      <c r="L166" s="6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s="3" customFormat="1" ht="24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12"/>
      <c r="L167" s="6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s="3" customFormat="1" ht="24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12"/>
      <c r="L168" s="6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s="3" customFormat="1" ht="24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12"/>
      <c r="L169" s="6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s="3" customFormat="1" ht="24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12"/>
      <c r="L170" s="6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s="3" customFormat="1" ht="24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12"/>
      <c r="L171" s="6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s="3" customFormat="1" ht="24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12"/>
      <c r="L172" s="6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s="3" customFormat="1" ht="24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12"/>
      <c r="L173" s="6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s="3" customFormat="1" ht="24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12"/>
      <c r="L174" s="6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s="3" customFormat="1" ht="24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12"/>
      <c r="L175" s="6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s="3" customFormat="1" ht="24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12"/>
      <c r="L176" s="6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s="3" customFormat="1" ht="24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12"/>
      <c r="L177" s="6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s="3" customFormat="1" ht="24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12"/>
      <c r="L178" s="6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s="3" customFormat="1" ht="24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12"/>
      <c r="L179" s="6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s="3" customFormat="1" ht="24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12"/>
      <c r="L180" s="6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s="3" customFormat="1" ht="24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12"/>
      <c r="L181" s="6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s="3" customFormat="1" ht="24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12"/>
      <c r="L182" s="6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s="3" customFormat="1" ht="24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12"/>
      <c r="L183" s="6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s="3" customFormat="1" ht="24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12"/>
      <c r="L184" s="6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s="3" customFormat="1" ht="24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12"/>
      <c r="L185" s="6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s="3" customFormat="1" ht="24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12"/>
      <c r="L186" s="6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s="3" customFormat="1" ht="24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12"/>
      <c r="L187" s="6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s="3" customFormat="1" ht="24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12"/>
      <c r="L188" s="6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s="3" customFormat="1" ht="24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12"/>
      <c r="L189" s="6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s="3" customFormat="1" ht="24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12"/>
      <c r="L190" s="6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s="3" customFormat="1" ht="24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12"/>
      <c r="L191" s="6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s="3" customFormat="1" ht="24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12"/>
      <c r="L192" s="6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s="3" customFormat="1" ht="24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12"/>
      <c r="L193" s="6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s="3" customFormat="1" ht="24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12"/>
      <c r="L194" s="6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s="3" customFormat="1" ht="24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12"/>
      <c r="L195" s="6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s="3" customFormat="1" ht="24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12"/>
      <c r="L196" s="6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s="3" customFormat="1" ht="24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12"/>
      <c r="L197" s="6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s="3" customFormat="1" ht="24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12"/>
      <c r="L198" s="6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s="3" customFormat="1" ht="24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12"/>
      <c r="L199" s="6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s="3" customFormat="1" ht="24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12"/>
      <c r="L200" s="6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s="3" customFormat="1" ht="24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12"/>
      <c r="L201" s="6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s="3" customFormat="1" ht="24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12"/>
      <c r="L202" s="6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s="3" customFormat="1" ht="24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12"/>
      <c r="L203" s="6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s="3" customFormat="1" ht="24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12"/>
      <c r="L204" s="6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s="3" customFormat="1" ht="24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12"/>
      <c r="L205" s="6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s="3" customFormat="1" ht="24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12"/>
      <c r="L206" s="6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s="3" customFormat="1" ht="24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12"/>
      <c r="L207" s="6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s="3" customFormat="1" ht="24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12"/>
      <c r="L208" s="6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s="3" customFormat="1" ht="24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12"/>
      <c r="L209" s="6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s="3" customFormat="1" ht="24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12"/>
      <c r="L210" s="6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s="3" customFormat="1" ht="24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12"/>
      <c r="L211" s="6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s="3" customFormat="1" ht="24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12"/>
      <c r="L212" s="6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s="3" customFormat="1" ht="24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12"/>
      <c r="L213" s="6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s="3" customFormat="1" ht="24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12"/>
      <c r="L214" s="6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s="3" customFormat="1" ht="24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12"/>
      <c r="L215" s="6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s="3" customFormat="1" ht="24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12"/>
      <c r="L216" s="6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s="3" customFormat="1" ht="24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12"/>
      <c r="L217" s="6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s="3" customFormat="1" ht="24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12"/>
      <c r="L218" s="6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s="3" customFormat="1" ht="24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12"/>
      <c r="L219" s="6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s="3" customFormat="1" ht="24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12"/>
      <c r="L220" s="6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s="3" customFormat="1" ht="24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12"/>
      <c r="L221" s="6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s="3" customFormat="1" ht="24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12"/>
      <c r="L222" s="6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s="3" customFormat="1" ht="24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12"/>
      <c r="L223" s="6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s="3" customFormat="1" ht="24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12"/>
      <c r="L224" s="6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s="3" customFormat="1" ht="24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12"/>
      <c r="L225" s="6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s="3" customFormat="1" ht="24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12"/>
      <c r="L226" s="6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s="3" customFormat="1" ht="24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12"/>
      <c r="L227" s="6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s="3" customFormat="1" ht="24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12"/>
      <c r="L228" s="6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s="3" customFormat="1" ht="24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12"/>
      <c r="L229" s="6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s="3" customFormat="1" ht="24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12"/>
      <c r="L230" s="6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s="3" customFormat="1" ht="24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12"/>
      <c r="L231" s="6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s="3" customFormat="1" ht="24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12"/>
      <c r="L232" s="6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s="3" customFormat="1" ht="24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12"/>
      <c r="L233" s="6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s="3" customFormat="1" ht="24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12"/>
      <c r="L234" s="6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s="3" customFormat="1" ht="24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12"/>
      <c r="L235" s="6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s="3" customFormat="1" ht="24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12"/>
      <c r="L236" s="6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s="3" customFormat="1" ht="24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12"/>
      <c r="L237" s="6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s="3" customFormat="1" ht="24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12"/>
      <c r="L238" s="6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s="3" customFormat="1" ht="24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12"/>
      <c r="L239" s="6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s="3" customFormat="1" ht="24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12"/>
      <c r="L240" s="6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s="3" customFormat="1" ht="24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12"/>
      <c r="L241" s="6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s="3" customFormat="1" ht="24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12"/>
      <c r="L242" s="6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s="3" customFormat="1" ht="24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12"/>
      <c r="L243" s="6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s="3" customFormat="1" ht="24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12"/>
      <c r="L244" s="6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s="3" customFormat="1" ht="24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12"/>
      <c r="L245" s="6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s="3" customFormat="1" ht="24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12"/>
      <c r="L246" s="6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s="3" customFormat="1" ht="24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12"/>
      <c r="L247" s="6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s="3" customFormat="1" ht="24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12"/>
      <c r="L248" s="6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s="3" customFormat="1" ht="24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12"/>
      <c r="L249" s="6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s="3" customFormat="1" ht="24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12"/>
      <c r="L250" s="6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s="3" customFormat="1" ht="24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12"/>
      <c r="L251" s="6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s="3" customFormat="1" ht="24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12"/>
      <c r="L252" s="6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s="3" customFormat="1" ht="24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12"/>
      <c r="L253" s="6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s="3" customFormat="1" ht="24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12"/>
      <c r="L254" s="6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s="3" customFormat="1" ht="24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12"/>
      <c r="L255" s="6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s="3" customFormat="1" ht="24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12"/>
      <c r="L256" s="6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s="3" customFormat="1" ht="24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12"/>
      <c r="L257" s="6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s="3" customFormat="1" ht="24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12"/>
      <c r="L258" s="6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s="3" customFormat="1" ht="24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12"/>
      <c r="L259" s="6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s="3" customFormat="1" ht="24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12"/>
      <c r="L260" s="6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s="3" customFormat="1" ht="24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12"/>
      <c r="L261" s="6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s="3" customFormat="1" ht="24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12"/>
      <c r="L262" s="6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s="3" customFormat="1" ht="24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12"/>
      <c r="L263" s="6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s="3" customFormat="1" ht="24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12"/>
      <c r="L264" s="6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s="3" customFormat="1" ht="24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12"/>
      <c r="L265" s="6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s="3" customFormat="1" ht="24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12"/>
      <c r="L266" s="6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s="3" customFormat="1" ht="24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12"/>
      <c r="L267" s="6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s="3" customFormat="1" ht="24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12"/>
      <c r="L268" s="6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s="3" customFormat="1" ht="24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12"/>
      <c r="L269" s="6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s="3" customFormat="1" ht="24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12"/>
      <c r="L270" s="6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s="3" customFormat="1" ht="24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12"/>
      <c r="L271" s="6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s="3" customFormat="1" ht="24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12"/>
      <c r="L272" s="6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s="3" customFormat="1" ht="24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12"/>
      <c r="L273" s="6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s="3" customFormat="1" ht="24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12"/>
      <c r="L274" s="6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s="3" customFormat="1" ht="24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12"/>
      <c r="L275" s="6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s="3" customFormat="1" ht="24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12"/>
      <c r="L276" s="6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s="3" customFormat="1" ht="24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12"/>
      <c r="L277" s="6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s="3" customFormat="1" ht="24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12"/>
      <c r="L278" s="6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s="3" customFormat="1" ht="24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12"/>
      <c r="L279" s="6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s="3" customFormat="1" ht="24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12"/>
      <c r="L280" s="6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s="3" customFormat="1" ht="24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12"/>
      <c r="L281" s="6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s="3" customFormat="1" ht="24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12"/>
      <c r="L282" s="6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s="3" customFormat="1" ht="24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12"/>
      <c r="L283" s="6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s="3" customFormat="1" ht="24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12"/>
      <c r="L284" s="6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s="3" customFormat="1" ht="24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12"/>
      <c r="L285" s="6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s="3" customFormat="1" ht="24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12"/>
      <c r="L286" s="6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s="3" customFormat="1" ht="24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12"/>
      <c r="L287" s="6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s="3" customFormat="1" ht="24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12"/>
      <c r="L288" s="6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s="3" customFormat="1" ht="24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12"/>
      <c r="L289" s="6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s="3" customFormat="1" ht="24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12"/>
      <c r="L290" s="6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s="3" customFormat="1" ht="24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12"/>
      <c r="L291" s="6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s="3" customFormat="1" ht="24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12"/>
      <c r="L292" s="6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s="3" customFormat="1" ht="24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12"/>
      <c r="L293" s="6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s="3" customFormat="1" ht="24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12"/>
      <c r="L294" s="6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s="3" customFormat="1" ht="24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12"/>
      <c r="L295" s="6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s="3" customFormat="1" ht="24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12"/>
      <c r="L296" s="6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s="3" customFormat="1" ht="24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12"/>
      <c r="L297" s="6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s="3" customFormat="1" ht="24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12"/>
      <c r="L298" s="6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s="3" customFormat="1" ht="24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12"/>
      <c r="L299" s="6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s="3" customFormat="1" ht="24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12"/>
      <c r="L300" s="6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s="3" customFormat="1" ht="24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12"/>
      <c r="L301" s="6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s="3" customFormat="1" ht="24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12"/>
      <c r="L302" s="6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s="3" customFormat="1" ht="24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12"/>
      <c r="L303" s="6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s="3" customFormat="1" ht="24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12"/>
      <c r="L304" s="6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s="3" customFormat="1" ht="24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12"/>
      <c r="L305" s="6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s="3" customFormat="1" ht="24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12"/>
      <c r="L306" s="6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s="3" customFormat="1" ht="24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12"/>
      <c r="L307" s="6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s="3" customFormat="1" ht="24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12"/>
      <c r="L308" s="6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s="3" customFormat="1" ht="24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12"/>
      <c r="L309" s="6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s="3" customFormat="1" ht="24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12"/>
      <c r="L310" s="6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s="3" customFormat="1" ht="24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12"/>
      <c r="L311" s="6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s="3" customFormat="1" ht="24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12"/>
      <c r="L312" s="6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s="3" customFormat="1" ht="24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12"/>
      <c r="L313" s="6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s="3" customFormat="1" ht="24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12"/>
      <c r="L314" s="6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s="3" customFormat="1" ht="24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12"/>
      <c r="L315" s="6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s="3" customFormat="1" ht="24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12"/>
      <c r="L316" s="6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s="3" customFormat="1" ht="24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12"/>
      <c r="L317" s="6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s="3" customFormat="1" ht="24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12"/>
      <c r="L318" s="6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s="3" customFormat="1" ht="24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12"/>
      <c r="L319" s="6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s="3" customFormat="1" ht="24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12"/>
      <c r="L320" s="6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s="3" customFormat="1" ht="24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12"/>
      <c r="L321" s="6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s="3" customFormat="1" ht="24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12"/>
      <c r="L322" s="6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s="3" customFormat="1" ht="24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12"/>
      <c r="L323" s="6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s="3" customFormat="1" ht="24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12"/>
      <c r="L324" s="6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s="3" customFormat="1" ht="24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12"/>
      <c r="L325" s="6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s="3" customFormat="1" ht="24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12"/>
      <c r="L326" s="6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s="3" customFormat="1" ht="24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12"/>
      <c r="L327" s="6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s="3" customFormat="1" ht="24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12"/>
      <c r="L328" s="6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s="3" customFormat="1" ht="24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12"/>
      <c r="L329" s="6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s="3" customFormat="1" ht="24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12"/>
      <c r="L330" s="6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s="3" customFormat="1" ht="24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12"/>
      <c r="L331" s="6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s="3" customFormat="1" ht="24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12"/>
      <c r="L332" s="6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s="3" customFormat="1" ht="24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12"/>
      <c r="L333" s="6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s="3" customFormat="1" ht="24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12"/>
      <c r="L334" s="6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s="3" customFormat="1" ht="24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12"/>
      <c r="L335" s="6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s="3" customFormat="1" ht="24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12"/>
      <c r="L336" s="6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s="3" customFormat="1" ht="24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12"/>
      <c r="L337" s="6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s="3" customFormat="1" ht="24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12"/>
      <c r="L338" s="6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s="3" customFormat="1" ht="24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12"/>
      <c r="L339" s="6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s="3" customFormat="1" ht="24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12"/>
      <c r="L340" s="6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s="3" customFormat="1" ht="24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12"/>
      <c r="L341" s="6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s="3" customFormat="1" ht="24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12"/>
      <c r="L342" s="6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s="3" customFormat="1" ht="24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12"/>
      <c r="L343" s="6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s="3" customFormat="1" ht="24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12"/>
      <c r="L344" s="6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s="3" customFormat="1" ht="24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12"/>
      <c r="L345" s="6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s="3" customFormat="1" ht="24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12"/>
      <c r="L346" s="6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s="3" customFormat="1" ht="24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12"/>
      <c r="L347" s="6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s="3" customFormat="1" ht="24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12"/>
      <c r="L348" s="6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s="3" customFormat="1" ht="24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12"/>
      <c r="L349" s="6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s="3" customFormat="1" ht="24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12"/>
      <c r="L350" s="6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s="3" customFormat="1" ht="24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12"/>
      <c r="L351" s="6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s="3" customFormat="1" ht="24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12"/>
      <c r="L352" s="6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s="3" customFormat="1" ht="24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12"/>
      <c r="L353" s="6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s="3" customFormat="1" ht="24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12"/>
      <c r="L354" s="6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s="3" customFormat="1" ht="24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12"/>
      <c r="L355" s="6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s="3" customFormat="1" ht="24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12"/>
      <c r="L356" s="6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s="3" customFormat="1" ht="24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12"/>
      <c r="L357" s="6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s="3" customFormat="1" ht="24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12"/>
      <c r="L358" s="6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s="3" customFormat="1" ht="24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12"/>
      <c r="L359" s="6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s="3" customFormat="1" ht="24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12"/>
      <c r="L360" s="6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s="3" customFormat="1" ht="24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12"/>
      <c r="L361" s="6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s="3" customFormat="1" ht="24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12"/>
      <c r="L362" s="6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s="3" customFormat="1" ht="24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12"/>
      <c r="L363" s="6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s="3" customFormat="1" ht="24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12"/>
      <c r="L364" s="6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s="3" customFormat="1" ht="24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12"/>
      <c r="L365" s="6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s="3" customFormat="1" ht="24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12"/>
      <c r="L366" s="6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s="3" customFormat="1" ht="24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12"/>
      <c r="L367" s="6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s="3" customFormat="1" ht="24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12"/>
      <c r="L368" s="6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s="3" customFormat="1" ht="24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12"/>
      <c r="L369" s="6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s="3" customFormat="1" ht="24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12"/>
      <c r="L370" s="6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s="3" customFormat="1" ht="24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12"/>
      <c r="L371" s="6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s="3" customFormat="1" ht="24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12"/>
      <c r="L372" s="6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s="3" customFormat="1" ht="24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12"/>
      <c r="L373" s="6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s="3" customFormat="1" ht="24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12"/>
      <c r="L374" s="6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s="3" customFormat="1" ht="24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12"/>
      <c r="L375" s="6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s="3" customFormat="1" ht="24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12"/>
      <c r="L376" s="6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s="3" customFormat="1" ht="24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12"/>
      <c r="L377" s="6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s="3" customFormat="1" ht="24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12"/>
      <c r="L378" s="6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s="3" customFormat="1" ht="24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12"/>
      <c r="L379" s="6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s="3" customFormat="1" ht="24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12"/>
      <c r="L380" s="6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s="3" customFormat="1" ht="24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12"/>
      <c r="L381" s="6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s="3" customFormat="1" ht="24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12"/>
      <c r="L382" s="6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s="3" customFormat="1" ht="24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12"/>
      <c r="L383" s="6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s="3" customFormat="1" ht="24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12"/>
      <c r="L384" s="6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s="3" customFormat="1" ht="24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12"/>
      <c r="L385" s="6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s="3" customFormat="1" ht="24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12"/>
      <c r="L386" s="6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s="3" customFormat="1" ht="24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12"/>
      <c r="L387" s="6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s="3" customFormat="1" ht="24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12"/>
      <c r="L388" s="6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s="3" customFormat="1" ht="24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12"/>
      <c r="L389" s="6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s="3" customFormat="1" ht="24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12"/>
      <c r="L390" s="6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s="3" customFormat="1" ht="24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12"/>
      <c r="L391" s="6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s="3" customFormat="1" ht="24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12"/>
      <c r="L392" s="6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s="3" customFormat="1" ht="24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12"/>
      <c r="L393" s="6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s="3" customFormat="1" ht="24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12"/>
      <c r="L394" s="6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s="3" customFormat="1" ht="24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12"/>
      <c r="L395" s="6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s="3" customFormat="1" ht="24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12"/>
      <c r="L396" s="6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s="3" customFormat="1" ht="24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12"/>
      <c r="L397" s="6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s="3" customFormat="1" ht="24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12"/>
      <c r="L398" s="6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s="3" customFormat="1" ht="24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12"/>
      <c r="L399" s="6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s="3" customFormat="1" ht="24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12"/>
      <c r="L400" s="6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s="3" customFormat="1" ht="24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12"/>
      <c r="L401" s="6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s="3" customFormat="1" ht="24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12"/>
      <c r="L402" s="6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s="3" customFormat="1" ht="24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12"/>
      <c r="L403" s="6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s="3" customFormat="1" ht="24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12"/>
      <c r="L404" s="6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s="3" customFormat="1" ht="24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12"/>
      <c r="L405" s="6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s="3" customFormat="1" ht="24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12"/>
      <c r="L406" s="6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s="3" customFormat="1" ht="24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12"/>
      <c r="L407" s="6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s="3" customFormat="1" ht="24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12"/>
      <c r="L408" s="6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s="3" customFormat="1" ht="24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12"/>
      <c r="L409" s="6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s="3" customFormat="1" ht="24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12"/>
      <c r="L410" s="6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s="3" customFormat="1" ht="24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12"/>
      <c r="L411" s="6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s="3" customFormat="1" ht="24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12"/>
      <c r="L412" s="6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s="3" customFormat="1" ht="24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12"/>
      <c r="L413" s="6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s="3" customFormat="1" ht="24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12"/>
      <c r="L414" s="6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s="3" customFormat="1" ht="24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12"/>
      <c r="L415" s="6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s="3" customFormat="1" ht="24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12"/>
      <c r="L416" s="6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s="3" customFormat="1" ht="24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12"/>
      <c r="L417" s="6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s="3" customFormat="1" ht="24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12"/>
      <c r="L418" s="6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s="3" customFormat="1" ht="24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12"/>
      <c r="L419" s="6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s="3" customFormat="1" ht="24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12"/>
      <c r="L420" s="6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s="3" customFormat="1" ht="24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12"/>
      <c r="L421" s="6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s="3" customFormat="1" ht="24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12"/>
      <c r="L422" s="6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s="3" customFormat="1" ht="24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12"/>
      <c r="L423" s="6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s="3" customFormat="1" ht="24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12"/>
      <c r="L424" s="6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s="3" customFormat="1" ht="24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12"/>
      <c r="L425" s="6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s="3" customFormat="1" ht="24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12"/>
      <c r="L426" s="6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s="3" customFormat="1" ht="24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12"/>
      <c r="L427" s="6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s="3" customFormat="1" ht="24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12"/>
      <c r="L428" s="6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s="3" customFormat="1" ht="24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12"/>
      <c r="L429" s="6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s="3" customFormat="1" ht="24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12"/>
      <c r="L430" s="6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s="3" customFormat="1" ht="24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12"/>
      <c r="L431" s="6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s="3" customFormat="1" ht="24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12"/>
      <c r="L432" s="6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s="3" customFormat="1" ht="24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12"/>
      <c r="L433" s="6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s="3" customFormat="1" ht="24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12"/>
      <c r="L434" s="6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s="3" customFormat="1" ht="24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12"/>
      <c r="L435" s="6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s="3" customFormat="1" ht="24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12"/>
      <c r="L436" s="6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s="3" customFormat="1" ht="24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12"/>
      <c r="L437" s="6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s="3" customFormat="1" ht="24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12"/>
      <c r="L438" s="6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s="3" customFormat="1" ht="24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12"/>
      <c r="L439" s="6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s="3" customFormat="1" ht="24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12"/>
      <c r="L440" s="6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s="3" customFormat="1" ht="24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12"/>
      <c r="L441" s="6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s="3" customFormat="1" ht="24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12"/>
      <c r="L442" s="6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s="3" customFormat="1" ht="24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12"/>
      <c r="L443" s="6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s="3" customFormat="1" ht="24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12"/>
      <c r="L444" s="6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s="3" customFormat="1" ht="24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12"/>
      <c r="L445" s="6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s="3" customFormat="1" ht="24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12"/>
      <c r="L446" s="6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s="3" customFormat="1" ht="24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12"/>
      <c r="L447" s="6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s="3" customFormat="1" ht="24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12"/>
      <c r="L448" s="6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s="3" customFormat="1" ht="24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12"/>
      <c r="L449" s="6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s="3" customFormat="1" ht="24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12"/>
      <c r="L450" s="6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s="3" customFormat="1" ht="24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12"/>
      <c r="L451" s="6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s="3" customFormat="1" ht="24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12"/>
      <c r="L452" s="6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s="3" customFormat="1" ht="24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12"/>
      <c r="L453" s="6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s="3" customFormat="1" ht="24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12"/>
      <c r="L454" s="6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s="3" customFormat="1" ht="24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12"/>
      <c r="L455" s="6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s="3" customFormat="1" ht="24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12"/>
      <c r="L456" s="6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s="3" customFormat="1" ht="24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12"/>
      <c r="L457" s="6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s="3" customFormat="1" ht="24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12"/>
      <c r="L458" s="6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s="3" customFormat="1" ht="24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12"/>
      <c r="L459" s="6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s="3" customFormat="1" ht="24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12"/>
      <c r="L460" s="6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s="3" customFormat="1" ht="24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12"/>
      <c r="L461" s="6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s="3" customFormat="1" ht="24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12"/>
      <c r="L462" s="6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s="3" customFormat="1" ht="24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12"/>
      <c r="L463" s="6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s="3" customFormat="1" ht="24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12"/>
      <c r="L464" s="6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s="3" customFormat="1" ht="24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12"/>
      <c r="L465" s="6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s="3" customFormat="1" ht="24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12"/>
      <c r="L466" s="6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s="3" customFormat="1" ht="24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12"/>
      <c r="L467" s="6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s="3" customFormat="1" ht="24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12"/>
      <c r="L468" s="6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s="3" customFormat="1" ht="24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12"/>
      <c r="L469" s="6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s="3" customFormat="1" ht="24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12"/>
      <c r="L470" s="6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s="3" customFormat="1" ht="24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12"/>
      <c r="L471" s="6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s="3" customFormat="1" ht="24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12"/>
      <c r="L472" s="6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s="3" customFormat="1" ht="24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12"/>
      <c r="L473" s="6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s="3" customFormat="1" ht="24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12"/>
      <c r="L474" s="6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s="3" customFormat="1" ht="24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12"/>
      <c r="L475" s="6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s="3" customFormat="1" ht="24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12"/>
      <c r="L476" s="6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s="3" customFormat="1" ht="24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12"/>
      <c r="L477" s="6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s="3" customFormat="1" ht="24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12"/>
      <c r="L478" s="6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s="3" customFormat="1" ht="24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12"/>
      <c r="L479" s="6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s="3" customFormat="1" ht="24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12"/>
      <c r="L480" s="6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s="3" customFormat="1" ht="24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12"/>
      <c r="L481" s="6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s="3" customFormat="1" ht="24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12"/>
      <c r="L482" s="6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s="3" customFormat="1" ht="24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12"/>
      <c r="L483" s="6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s="3" customFormat="1" ht="24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12"/>
      <c r="L484" s="6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s="3" customFormat="1" ht="24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12"/>
      <c r="L485" s="6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s="3" customFormat="1" ht="24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12"/>
      <c r="L486" s="6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s="3" customFormat="1" ht="24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12"/>
      <c r="L487" s="6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s="3" customFormat="1" ht="24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12"/>
      <c r="L488" s="6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s="3" customFormat="1" ht="24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12"/>
      <c r="L489" s="6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s="3" customFormat="1" ht="24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12"/>
      <c r="L490" s="6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s="3" customFormat="1" ht="24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12"/>
      <c r="L491" s="6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s="3" customFormat="1" ht="24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12"/>
      <c r="L492" s="6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s="3" customFormat="1" ht="24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12"/>
      <c r="L493" s="6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s="3" customFormat="1" ht="24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12"/>
      <c r="L494" s="6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s="3" customFormat="1" ht="24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12"/>
      <c r="L495" s="6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s="3" customFormat="1" ht="24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12"/>
      <c r="L496" s="6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s="3" customFormat="1" ht="24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12"/>
      <c r="L497" s="6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s="3" customFormat="1" ht="24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12"/>
      <c r="L498" s="6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s="3" customFormat="1" ht="24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12"/>
      <c r="L499" s="6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s="3" customFormat="1" ht="24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12"/>
      <c r="L500" s="6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s="3" customFormat="1" ht="24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12"/>
      <c r="L501" s="6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s="3" customFormat="1" ht="24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12"/>
      <c r="L502" s="6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s="3" customFormat="1" ht="24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12"/>
      <c r="L503" s="6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s="3" customFormat="1" ht="24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12"/>
      <c r="L504" s="6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s="3" customFormat="1" ht="24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12"/>
      <c r="L505" s="6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s="3" customFormat="1" ht="24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12"/>
      <c r="L506" s="6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s="3" customFormat="1" ht="24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12"/>
      <c r="L507" s="6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s="3" customFormat="1" ht="24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12"/>
      <c r="L508" s="6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s="3" customFormat="1" ht="24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12"/>
      <c r="L509" s="6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s="3" customFormat="1" ht="24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12"/>
      <c r="L510" s="6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s="3" customFormat="1" ht="24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12"/>
      <c r="L511" s="6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s="3" customFormat="1" ht="24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12"/>
      <c r="L512" s="6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s="3" customFormat="1" ht="24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12"/>
      <c r="L513" s="6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s="3" customFormat="1" ht="24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12"/>
      <c r="L514" s="6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s="3" customFormat="1" ht="24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12"/>
      <c r="L515" s="6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s="3" customFormat="1" ht="24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12"/>
      <c r="L516" s="6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s="3" customFormat="1" ht="24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12"/>
      <c r="L517" s="6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s="3" customFormat="1" ht="24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12"/>
      <c r="L518" s="6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s="3" customFormat="1" ht="24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12"/>
      <c r="L519" s="6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s="3" customFormat="1" ht="24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12"/>
      <c r="L520" s="6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s="3" customFormat="1" ht="24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12"/>
      <c r="L521" s="6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s="3" customFormat="1" ht="24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12"/>
      <c r="L522" s="6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s="3" customFormat="1" ht="24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12"/>
      <c r="L523" s="6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s="3" customFormat="1" ht="24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12"/>
      <c r="L524" s="6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s="3" customFormat="1" ht="24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12"/>
      <c r="L525" s="6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s="3" customFormat="1" ht="24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12"/>
      <c r="L526" s="6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s="3" customFormat="1" ht="24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12"/>
      <c r="L527" s="6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s="3" customFormat="1" ht="24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12"/>
      <c r="L528" s="6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s="3" customFormat="1" ht="24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12"/>
      <c r="L529" s="6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s="3" customFormat="1" ht="24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12"/>
      <c r="L530" s="6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s="3" customFormat="1" ht="24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12"/>
      <c r="L531" s="6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s="3" customFormat="1" ht="24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12"/>
      <c r="L532" s="6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s="3" customFormat="1" ht="24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12"/>
      <c r="L533" s="6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s="3" customFormat="1" ht="24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12"/>
      <c r="L534" s="6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s="3" customFormat="1" ht="24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12"/>
      <c r="L535" s="6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s="3" customFormat="1" ht="24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12"/>
      <c r="L536" s="6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s="3" customFormat="1" ht="24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12"/>
      <c r="L537" s="6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s="3" customFormat="1" ht="24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12"/>
      <c r="L538" s="6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s="3" customFormat="1" ht="24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12"/>
      <c r="L539" s="6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s="3" customFormat="1" ht="24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12"/>
      <c r="L540" s="6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s="3" customFormat="1" ht="24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12"/>
      <c r="L541" s="6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s="3" customFormat="1" ht="24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12"/>
      <c r="L542" s="6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s="3" customFormat="1" ht="24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12"/>
      <c r="L543" s="6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s="3" customFormat="1" ht="24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12"/>
      <c r="L544" s="6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s="3" customFormat="1" ht="24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12"/>
      <c r="L545" s="6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s="3" customFormat="1" ht="24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12"/>
      <c r="L546" s="6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s="3" customFormat="1" ht="24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12"/>
      <c r="L547" s="6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s="3" customFormat="1" ht="24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12"/>
      <c r="L548" s="6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s="3" customFormat="1" ht="24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12"/>
      <c r="L549" s="6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s="3" customFormat="1" ht="24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12"/>
      <c r="L550" s="6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s="3" customFormat="1" ht="24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12"/>
      <c r="L551" s="6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s="3" customFormat="1" ht="24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12"/>
      <c r="L552" s="6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s="3" customFormat="1" ht="24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12"/>
      <c r="L553" s="6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s="3" customFormat="1" ht="24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12"/>
      <c r="L554" s="6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s="3" customFormat="1" ht="24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12"/>
      <c r="L555" s="6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s="3" customFormat="1" ht="24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12"/>
      <c r="L556" s="6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s="3" customFormat="1" ht="24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12"/>
      <c r="L557" s="6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s="3" customFormat="1" ht="24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12"/>
      <c r="L558" s="6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s="3" customFormat="1" ht="24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12"/>
      <c r="L559" s="6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s="3" customFormat="1" ht="24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12"/>
      <c r="L560" s="6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s="3" customFormat="1" ht="24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12"/>
      <c r="L561" s="6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s="3" customFormat="1" ht="24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12"/>
      <c r="L562" s="6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s="3" customFormat="1" ht="24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12"/>
      <c r="L563" s="6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s="3" customFormat="1" ht="24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12"/>
      <c r="L564" s="6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s="3" customFormat="1" ht="24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12"/>
      <c r="L565" s="6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s="3" customFormat="1" ht="24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12"/>
      <c r="L566" s="6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s="3" customFormat="1" ht="24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12"/>
      <c r="L567" s="6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s="3" customFormat="1" ht="24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12"/>
      <c r="L568" s="6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s="3" customFormat="1" ht="24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12"/>
      <c r="L569" s="6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s="3" customFormat="1" ht="24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12"/>
      <c r="L570" s="6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s="3" customFormat="1" ht="24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12"/>
      <c r="L571" s="6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s="3" customFormat="1" ht="24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12"/>
      <c r="L572" s="6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s="3" customFormat="1" ht="24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12"/>
      <c r="L573" s="6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s="3" customFormat="1" ht="24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12"/>
      <c r="L574" s="6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s="3" customFormat="1" ht="24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12"/>
      <c r="L575" s="6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s="3" customFormat="1" ht="24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12"/>
      <c r="L576" s="6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s="3" customFormat="1" ht="24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12"/>
      <c r="L577" s="6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s="3" customFormat="1" ht="24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12"/>
      <c r="L578" s="6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s="3" customFormat="1" ht="24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12"/>
      <c r="L579" s="6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s="3" customFormat="1" ht="24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12"/>
      <c r="L580" s="6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s="3" customFormat="1" ht="24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12"/>
      <c r="L581" s="6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s="3" customFormat="1" ht="24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12"/>
      <c r="L582" s="6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s="3" customFormat="1" ht="24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12"/>
      <c r="L583" s="6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s="3" customFormat="1" ht="24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12"/>
      <c r="L584" s="6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s="3" customFormat="1" ht="24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12"/>
      <c r="L585" s="6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s="3" customFormat="1" ht="24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12"/>
      <c r="L586" s="6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s="3" customFormat="1" ht="24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12"/>
      <c r="L587" s="6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s="3" customFormat="1" ht="24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12"/>
      <c r="L588" s="6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s="3" customFormat="1" ht="24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12"/>
      <c r="L589" s="6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s="3" customFormat="1" ht="24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12"/>
      <c r="L590" s="6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s="3" customFormat="1" ht="24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12"/>
      <c r="L591" s="6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s="3" customFormat="1" ht="24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12"/>
      <c r="L592" s="6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s="3" customFormat="1" ht="24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12"/>
      <c r="L593" s="6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s="3" customFormat="1" ht="24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12"/>
      <c r="L594" s="6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s="3" customFormat="1" ht="24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12"/>
      <c r="L595" s="6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s="3" customFormat="1" ht="24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12"/>
      <c r="L596" s="6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s="3" customFormat="1" ht="24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12"/>
      <c r="L597" s="6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s="3" customFormat="1" ht="24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12"/>
      <c r="L598" s="6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s="3" customFormat="1" ht="24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12"/>
      <c r="L599" s="6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s="3" customFormat="1" ht="24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12"/>
      <c r="L600" s="6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s="3" customFormat="1" ht="24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12"/>
      <c r="L601" s="6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s="3" customFormat="1" ht="24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12"/>
      <c r="L602" s="6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s="3" customFormat="1" ht="24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12"/>
      <c r="L603" s="6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s="3" customFormat="1" ht="24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12"/>
      <c r="L604" s="6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s="3" customFormat="1" ht="24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12"/>
      <c r="L605" s="6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s="3" customFormat="1" ht="24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12"/>
      <c r="L606" s="6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s="3" customFormat="1" ht="24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12"/>
      <c r="L607" s="6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s="3" customFormat="1" ht="24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12"/>
      <c r="L608" s="6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s="3" customFormat="1" ht="24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12"/>
      <c r="L609" s="6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s="3" customFormat="1" ht="24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12"/>
      <c r="L610" s="6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s="3" customFormat="1" ht="24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12"/>
      <c r="L611" s="6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s="3" customFormat="1" ht="24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12"/>
      <c r="L612" s="6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s="3" customFormat="1" ht="24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12"/>
      <c r="L613" s="6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s="3" customFormat="1" ht="24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12"/>
      <c r="L614" s="6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s="3" customFormat="1" ht="24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12"/>
      <c r="L615" s="6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s="3" customFormat="1" ht="24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12"/>
      <c r="L616" s="6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s="3" customFormat="1" ht="24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12"/>
      <c r="L617" s="6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s="3" customFormat="1" ht="24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12"/>
      <c r="L618" s="6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s="3" customFormat="1" ht="24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12"/>
      <c r="L619" s="6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s="3" customFormat="1" ht="24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12"/>
      <c r="L620" s="6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s="3" customFormat="1" ht="24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12"/>
      <c r="L621" s="6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s="3" customFormat="1" ht="24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12"/>
      <c r="L622" s="6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s="3" customFormat="1" ht="24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12"/>
      <c r="L623" s="6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s="3" customFormat="1" ht="24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12"/>
      <c r="L624" s="6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s="3" customFormat="1" ht="24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12"/>
      <c r="L625" s="6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s="3" customFormat="1" ht="24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12"/>
      <c r="L626" s="6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s="3" customFormat="1" ht="24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12"/>
      <c r="L627" s="6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s="3" customFormat="1" ht="24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12"/>
      <c r="L628" s="6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s="3" customFormat="1" ht="24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12"/>
      <c r="L629" s="6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s="3" customFormat="1" ht="24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12"/>
      <c r="L630" s="6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s="3" customFormat="1" ht="24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12"/>
      <c r="L631" s="6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s="3" customFormat="1" ht="24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12"/>
      <c r="L632" s="6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s="3" customFormat="1" ht="24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12"/>
      <c r="L633" s="6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s="3" customFormat="1" ht="24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12"/>
      <c r="L634" s="6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s="3" customFormat="1" ht="24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12"/>
      <c r="L635" s="6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s="3" customFormat="1" ht="24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12"/>
      <c r="L636" s="6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s="3" customFormat="1" ht="24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12"/>
      <c r="L637" s="6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s="3" customFormat="1" ht="24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12"/>
      <c r="L638" s="6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s="3" customFormat="1" ht="24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12"/>
      <c r="L639" s="6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s="3" customFormat="1" ht="24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12"/>
      <c r="L640" s="6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s="3" customFormat="1" ht="24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12"/>
      <c r="L641" s="6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s="3" customFormat="1" ht="24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12"/>
      <c r="L642" s="6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s="3" customFormat="1" ht="24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12"/>
      <c r="L643" s="6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s="3" customFormat="1" ht="24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12"/>
      <c r="L644" s="6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s="3" customFormat="1" ht="24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12"/>
      <c r="L645" s="6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s="3" customFormat="1" ht="24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12"/>
      <c r="L646" s="6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s="3" customFormat="1" ht="24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12"/>
      <c r="L647" s="6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s="3" customFormat="1" ht="24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12"/>
      <c r="L648" s="6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s="3" customFormat="1" ht="24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12"/>
      <c r="L649" s="6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s="3" customFormat="1" ht="24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12"/>
      <c r="L650" s="6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s="3" customFormat="1" ht="24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12"/>
      <c r="L651" s="6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s="3" customFormat="1" ht="24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12"/>
      <c r="L652" s="6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s="3" customFormat="1" ht="24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12"/>
      <c r="L653" s="6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s="3" customFormat="1" ht="24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12"/>
      <c r="L654" s="6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s="3" customFormat="1" ht="24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12"/>
      <c r="L655" s="6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s="3" customFormat="1" ht="24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12"/>
      <c r="L656" s="6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s="3" customFormat="1" ht="24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12"/>
      <c r="L657" s="6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s="3" customFormat="1" ht="24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12"/>
      <c r="L658" s="6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s="3" customFormat="1" ht="24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12"/>
      <c r="L659" s="6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s="3" customFormat="1" ht="24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12"/>
      <c r="L660" s="6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s="3" customFormat="1" ht="24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12"/>
      <c r="L661" s="6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s="3" customFormat="1" ht="24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12"/>
      <c r="L662" s="6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s="3" customFormat="1" ht="24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12"/>
      <c r="L663" s="6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s="3" customFormat="1" ht="24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12"/>
      <c r="L664" s="6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s="3" customFormat="1" ht="24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12"/>
      <c r="L665" s="6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s="3" customFormat="1" ht="24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12"/>
      <c r="L666" s="6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s="3" customFormat="1" ht="24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12"/>
      <c r="L667" s="6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s="3" customFormat="1" ht="24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12"/>
      <c r="L668" s="6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s="3" customFormat="1" ht="24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12"/>
      <c r="L669" s="6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s="3" customFormat="1" ht="24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12"/>
      <c r="L670" s="6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s="3" customFormat="1" ht="24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12"/>
      <c r="L671" s="6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s="3" customFormat="1" ht="24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12"/>
      <c r="L672" s="6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s="3" customFormat="1" ht="24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12"/>
      <c r="L673" s="6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s="3" customFormat="1" ht="24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12"/>
      <c r="L674" s="6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s="3" customFormat="1" ht="24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12"/>
      <c r="L675" s="6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s="3" customFormat="1" ht="24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12"/>
      <c r="L676" s="6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s="3" customFormat="1" ht="24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12"/>
      <c r="L677" s="6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s="3" customFormat="1" ht="24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12"/>
      <c r="L678" s="6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s="3" customFormat="1" ht="24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12"/>
      <c r="L679" s="6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s="3" customFormat="1" ht="24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12"/>
      <c r="L680" s="6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s="3" customFormat="1" ht="24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12"/>
      <c r="L681" s="6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s="3" customFormat="1" ht="24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12"/>
      <c r="L682" s="6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s="3" customFormat="1" ht="24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12"/>
      <c r="L683" s="6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s="3" customFormat="1" ht="24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12"/>
      <c r="L684" s="6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s="3" customFormat="1" ht="24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12"/>
      <c r="L685" s="6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s="3" customFormat="1" ht="24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12"/>
      <c r="L686" s="6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s="3" customFormat="1" ht="24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12"/>
      <c r="L687" s="6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s="3" customFormat="1" ht="24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12"/>
      <c r="L688" s="6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s="3" customFormat="1" ht="24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12"/>
      <c r="L689" s="6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s="3" customFormat="1" ht="24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12"/>
      <c r="L690" s="6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s="3" customFormat="1" ht="24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12"/>
      <c r="L691" s="6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s="3" customFormat="1" ht="24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12"/>
      <c r="L692" s="6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s="3" customFormat="1" ht="24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12"/>
      <c r="L693" s="6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s="3" customFormat="1" ht="24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12"/>
      <c r="L694" s="6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s="3" customFormat="1" ht="24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12"/>
      <c r="L695" s="6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s="3" customFormat="1" ht="24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12"/>
      <c r="L696" s="6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s="3" customFormat="1" ht="24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12"/>
      <c r="L697" s="6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s="3" customFormat="1" ht="24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12"/>
      <c r="L698" s="6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s="3" customFormat="1" ht="24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12"/>
      <c r="L699" s="6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s="3" customFormat="1" ht="24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12"/>
      <c r="L700" s="6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s="3" customFormat="1" ht="24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12"/>
      <c r="L701" s="6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s="3" customFormat="1" ht="24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12"/>
      <c r="L702" s="6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s="3" customFormat="1" ht="24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12"/>
      <c r="L703" s="6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s="3" customFormat="1" ht="24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12"/>
      <c r="L704" s="6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s="3" customFormat="1" ht="24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12"/>
      <c r="L705" s="6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s="3" customFormat="1" ht="24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12"/>
      <c r="L706" s="6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s="3" customFormat="1" ht="24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12"/>
      <c r="L707" s="6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s="3" customFormat="1" ht="24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12"/>
      <c r="L708" s="6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s="3" customFormat="1" ht="24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12"/>
      <c r="L709" s="6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s="3" customFormat="1" ht="24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12"/>
      <c r="L710" s="6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s="3" customFormat="1" ht="24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12"/>
      <c r="L711" s="6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s="3" customFormat="1" ht="24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12"/>
      <c r="L712" s="6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s="3" customFormat="1" ht="24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12"/>
      <c r="L713" s="6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s="3" customFormat="1" ht="24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12"/>
      <c r="L714" s="6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s="3" customFormat="1" ht="24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12"/>
      <c r="L715" s="6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s="3" customFormat="1" ht="24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12"/>
      <c r="L716" s="6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s="3" customFormat="1" ht="24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12"/>
      <c r="L717" s="6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s="3" customFormat="1" ht="24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12"/>
      <c r="L718" s="6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s="3" customFormat="1" ht="24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12"/>
      <c r="L719" s="6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s="3" customFormat="1" ht="24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12"/>
      <c r="L720" s="6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s="3" customFormat="1" ht="24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12"/>
      <c r="L721" s="6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s="3" customFormat="1" ht="24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12"/>
      <c r="L722" s="6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s="3" customFormat="1" ht="24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12"/>
      <c r="L723" s="6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s="3" customFormat="1" ht="24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12"/>
      <c r="L724" s="6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s="3" customFormat="1" ht="24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12"/>
      <c r="L725" s="6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s="3" customFormat="1" ht="24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12"/>
      <c r="L726" s="6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s="3" customFormat="1" ht="24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12"/>
      <c r="L727" s="6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s="3" customFormat="1" ht="24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12"/>
      <c r="L728" s="6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s="3" customFormat="1" ht="24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12"/>
      <c r="L729" s="6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s="3" customFormat="1" ht="24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12"/>
      <c r="L730" s="6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s="3" customFormat="1" ht="24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12"/>
      <c r="L731" s="6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s="3" customFormat="1" ht="24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12"/>
      <c r="L732" s="6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s="3" customFormat="1" ht="24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12"/>
      <c r="L733" s="6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s="3" customFormat="1" ht="24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12"/>
      <c r="L734" s="6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s="3" customFormat="1" ht="24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12"/>
      <c r="L735" s="6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s="3" customFormat="1" ht="24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12"/>
      <c r="L736" s="6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s="3" customFormat="1" ht="24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12"/>
      <c r="L737" s="6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s="3" customFormat="1" ht="24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12"/>
      <c r="L738" s="6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s="3" customFormat="1" ht="24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12"/>
      <c r="L739" s="6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s="3" customFormat="1" ht="24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12"/>
      <c r="L740" s="6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s="3" customFormat="1" ht="24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12"/>
      <c r="L741" s="6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s="3" customFormat="1" ht="24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12"/>
      <c r="L742" s="6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s="3" customFormat="1" ht="24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12"/>
      <c r="L743" s="6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s="3" customFormat="1" ht="24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12"/>
      <c r="L744" s="6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s="3" customFormat="1" ht="24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12"/>
      <c r="L745" s="6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s="3" customFormat="1" ht="24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12"/>
      <c r="L746" s="6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s="3" customFormat="1" ht="24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12"/>
      <c r="L747" s="6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s="3" customFormat="1" ht="24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12"/>
      <c r="L748" s="6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s="3" customFormat="1" ht="24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12"/>
      <c r="L749" s="6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s="3" customFormat="1" ht="24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12"/>
      <c r="L750" s="6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s="3" customFormat="1" ht="24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12"/>
      <c r="L751" s="6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s="3" customFormat="1" ht="24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12"/>
      <c r="L752" s="6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s="3" customFormat="1" ht="24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12"/>
      <c r="L753" s="6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s="3" customFormat="1" ht="24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12"/>
      <c r="L754" s="6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s="3" customFormat="1" ht="24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12"/>
      <c r="L755" s="6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s="3" customFormat="1" ht="24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12"/>
      <c r="L756" s="6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s="3" customFormat="1" ht="24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12"/>
      <c r="L757" s="6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s="3" customFormat="1" ht="24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12"/>
      <c r="L758" s="6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s="3" customFormat="1" ht="24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12"/>
      <c r="L759" s="6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s="3" customFormat="1" ht="24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12"/>
      <c r="L760" s="6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s="3" customFormat="1" ht="24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12"/>
      <c r="L761" s="6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s="3" customFormat="1" ht="24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12"/>
      <c r="L762" s="6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s="3" customFormat="1" ht="24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12"/>
      <c r="L763" s="6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s="3" customFormat="1" ht="24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12"/>
      <c r="L764" s="6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s="3" customFormat="1" ht="24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12"/>
      <c r="L765" s="6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s="3" customFormat="1" ht="24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12"/>
      <c r="L766" s="6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s="3" customFormat="1" ht="24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12"/>
      <c r="L767" s="6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s="3" customFormat="1" ht="24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12"/>
      <c r="L768" s="6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s="3" customFormat="1" ht="24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12"/>
      <c r="L769" s="6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s="3" customFormat="1" ht="24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12"/>
      <c r="L770" s="6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s="3" customFormat="1" ht="24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12"/>
      <c r="L771" s="6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s="3" customFormat="1" ht="24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12"/>
      <c r="L772" s="6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s="3" customFormat="1" ht="24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12"/>
      <c r="L773" s="6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s="3" customFormat="1" ht="24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12"/>
      <c r="L774" s="6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s="3" customFormat="1" ht="24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12"/>
      <c r="L775" s="6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s="3" customFormat="1" ht="24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12"/>
      <c r="L776" s="6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s="3" customFormat="1" ht="24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12"/>
      <c r="L777" s="6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s="3" customFormat="1" ht="24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12"/>
      <c r="L778" s="6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s="3" customFormat="1" ht="24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12"/>
      <c r="L779" s="6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s="3" customFormat="1" ht="24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12"/>
      <c r="L780" s="6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s="3" customFormat="1" ht="24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12"/>
      <c r="L781" s="6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s="3" customFormat="1" ht="24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12"/>
      <c r="L782" s="6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s="3" customFormat="1" ht="24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12"/>
      <c r="L783" s="6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s="3" customFormat="1" ht="24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12"/>
      <c r="L784" s="6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s="3" customFormat="1" ht="24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12"/>
      <c r="L785" s="6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s="3" customFormat="1" ht="24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12"/>
      <c r="L786" s="6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s="3" customFormat="1" ht="24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12"/>
      <c r="L787" s="6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s="3" customFormat="1" ht="24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12"/>
      <c r="L788" s="6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s="3" customFormat="1" ht="24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12"/>
      <c r="L789" s="6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s="3" customFormat="1" ht="24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12"/>
      <c r="L790" s="6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s="3" customFormat="1" ht="24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12"/>
      <c r="L791" s="6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s="3" customFormat="1" ht="24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12"/>
      <c r="L792" s="6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s="3" customFormat="1" ht="24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12"/>
      <c r="L793" s="6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s="3" customFormat="1" ht="24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12"/>
      <c r="L794" s="6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s="3" customFormat="1" ht="24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12"/>
      <c r="L795" s="6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s="3" customFormat="1" ht="24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12"/>
      <c r="L796" s="6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s="3" customFormat="1" ht="24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12"/>
      <c r="L797" s="6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s="3" customFormat="1" ht="24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12"/>
      <c r="L798" s="6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s="3" customFormat="1" ht="24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12"/>
      <c r="L799" s="6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s="3" customFormat="1" ht="24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12"/>
      <c r="L800" s="6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s="3" customFormat="1" ht="24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12"/>
      <c r="L801" s="6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s="3" customFormat="1" ht="24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12"/>
      <c r="L802" s="6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s="3" customFormat="1" ht="24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12"/>
      <c r="L803" s="6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s="3" customFormat="1" ht="24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12"/>
      <c r="L804" s="6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s="3" customFormat="1" ht="24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12"/>
      <c r="L805" s="6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s="3" customFormat="1" ht="24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12"/>
      <c r="L806" s="6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s="3" customFormat="1" ht="24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12"/>
      <c r="L807" s="6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s="3" customFormat="1" ht="24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12"/>
      <c r="L808" s="6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s="3" customFormat="1" ht="24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12"/>
      <c r="L809" s="6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s="3" customFormat="1" ht="24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12"/>
      <c r="L810" s="6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s="3" customFormat="1" ht="24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12"/>
      <c r="L811" s="6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s="3" customFormat="1" ht="24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12"/>
      <c r="L812" s="6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s="3" customFormat="1" ht="24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12"/>
      <c r="L813" s="6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s="3" customFormat="1" ht="24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12"/>
      <c r="L814" s="6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s="3" customFormat="1" ht="24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12"/>
      <c r="L815" s="6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s="3" customFormat="1" ht="24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12"/>
      <c r="L816" s="6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s="3" customFormat="1" ht="24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12"/>
      <c r="L817" s="6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s="3" customFormat="1" ht="24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12"/>
      <c r="L818" s="6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s="3" customFormat="1" ht="24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12"/>
      <c r="L819" s="6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s="3" customFormat="1" ht="24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12"/>
      <c r="L820" s="6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s="3" customFormat="1" ht="24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12"/>
      <c r="L821" s="6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s="3" customFormat="1" ht="24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12"/>
      <c r="L822" s="6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s="3" customFormat="1" ht="24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12"/>
      <c r="L823" s="6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s="3" customFormat="1" ht="24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12"/>
      <c r="L824" s="6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s="3" customFormat="1" ht="24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12"/>
      <c r="L825" s="6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s="3" customFormat="1" ht="24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12"/>
      <c r="L826" s="6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s="3" customFormat="1" ht="24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12"/>
      <c r="L827" s="6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s="3" customFormat="1" ht="24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12"/>
      <c r="L828" s="6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s="3" customFormat="1" ht="24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12"/>
      <c r="L829" s="6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s="3" customFormat="1" ht="24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12"/>
      <c r="L830" s="6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s="3" customFormat="1" ht="24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12"/>
      <c r="L831" s="6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s="3" customFormat="1" ht="24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12"/>
      <c r="L832" s="6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s="3" customFormat="1" ht="24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12"/>
      <c r="L833" s="6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s="3" customFormat="1" ht="24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12"/>
      <c r="L834" s="6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s="3" customFormat="1" ht="24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12"/>
      <c r="L835" s="6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s="3" customFormat="1" ht="24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12"/>
      <c r="L836" s="6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s="3" customFormat="1" ht="24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12"/>
      <c r="L837" s="6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s="3" customFormat="1" ht="24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12"/>
      <c r="L838" s="6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s="3" customFormat="1" ht="24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12"/>
      <c r="L839" s="6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s="3" customFormat="1" ht="24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12"/>
      <c r="L840" s="6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s="3" customFormat="1" ht="24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12"/>
      <c r="L841" s="6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s="3" customFormat="1" ht="24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12"/>
      <c r="L842" s="6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s="3" customFormat="1" ht="24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12"/>
      <c r="L843" s="6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s="3" customFormat="1" ht="24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12"/>
      <c r="L844" s="6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s="3" customFormat="1" ht="24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12"/>
      <c r="L845" s="6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s="3" customFormat="1" ht="24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12"/>
      <c r="L846" s="6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s="3" customFormat="1" ht="24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12"/>
      <c r="L847" s="6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s="3" customFormat="1" ht="24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12"/>
      <c r="L848" s="6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s="3" customFormat="1" ht="24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12"/>
      <c r="L849" s="6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s="3" customFormat="1" ht="24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12"/>
      <c r="L850" s="6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s="3" customFormat="1" ht="24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12"/>
      <c r="L851" s="6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s="3" customFormat="1" ht="24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12"/>
      <c r="L852" s="6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s="3" customFormat="1" ht="24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12"/>
      <c r="L853" s="6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s="3" customFormat="1" ht="24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12"/>
      <c r="L854" s="6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s="3" customFormat="1" ht="24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12"/>
      <c r="L855" s="6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s="3" customFormat="1" ht="24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12"/>
      <c r="L856" s="6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s="3" customFormat="1" ht="24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12"/>
      <c r="L857" s="6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s="3" customFormat="1" ht="24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12"/>
      <c r="L858" s="6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s="3" customFormat="1" ht="24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12"/>
      <c r="L859" s="6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s="3" customFormat="1" ht="24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12"/>
      <c r="L860" s="6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s="3" customFormat="1" ht="24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12"/>
      <c r="L861" s="6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s="3" customFormat="1" ht="24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12"/>
      <c r="L862" s="6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s="3" customFormat="1" ht="24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12"/>
      <c r="L863" s="6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s="3" customFormat="1" ht="24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12"/>
      <c r="L864" s="6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s="3" customFormat="1" ht="24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12"/>
      <c r="L865" s="6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s="3" customFormat="1" ht="24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12"/>
      <c r="L866" s="6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s="3" customFormat="1" ht="24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12"/>
      <c r="L867" s="6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s="3" customFormat="1" ht="24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12"/>
      <c r="L868" s="6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s="3" customFormat="1" ht="24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12"/>
      <c r="L869" s="6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s="3" customFormat="1" ht="24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12"/>
      <c r="L870" s="6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s="3" customFormat="1" ht="24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12"/>
      <c r="L871" s="6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s="3" customFormat="1" ht="24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12"/>
      <c r="L872" s="6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s="3" customFormat="1" ht="24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12"/>
      <c r="L873" s="6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s="3" customFormat="1" ht="24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12"/>
      <c r="L874" s="6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s="3" customFormat="1" ht="24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12"/>
      <c r="L875" s="6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s="3" customFormat="1" ht="24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12"/>
      <c r="L876" s="6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s="3" customFormat="1" ht="24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12"/>
      <c r="L877" s="6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s="3" customFormat="1" ht="24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12"/>
      <c r="L878" s="6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s="3" customFormat="1" ht="24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12"/>
      <c r="L879" s="6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s="3" customFormat="1" ht="24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12"/>
      <c r="L880" s="6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s="3" customFormat="1" ht="24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12"/>
      <c r="L881" s="6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s="3" customFormat="1" ht="24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12"/>
      <c r="L882" s="6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s="3" customFormat="1" ht="24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12"/>
      <c r="L883" s="6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s="3" customFormat="1" ht="24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12"/>
      <c r="L884" s="6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s="3" customFormat="1" ht="24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12"/>
      <c r="L885" s="6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s="3" customFormat="1" ht="24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12"/>
      <c r="L886" s="6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s="3" customFormat="1" ht="24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12"/>
      <c r="L887" s="6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s="3" customFormat="1" ht="24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12"/>
      <c r="L888" s="6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s="3" customFormat="1" ht="24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12"/>
      <c r="L889" s="6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s="3" customFormat="1" ht="24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12"/>
      <c r="L890" s="6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s="3" customFormat="1" ht="24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12"/>
      <c r="L891" s="6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s="3" customFormat="1" ht="24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12"/>
      <c r="L892" s="6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s="3" customFormat="1" ht="24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12"/>
      <c r="L893" s="6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s="3" customFormat="1" ht="24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12"/>
      <c r="L894" s="6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s="3" customFormat="1" ht="24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12"/>
      <c r="L895" s="6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s="3" customFormat="1" ht="24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12"/>
      <c r="L896" s="6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s="3" customFormat="1" ht="24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12"/>
      <c r="L897" s="6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s="3" customFormat="1" ht="24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12"/>
      <c r="L898" s="6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s="3" customFormat="1" ht="24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12"/>
      <c r="L899" s="6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s="3" customFormat="1" ht="24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12"/>
      <c r="L900" s="6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s="3" customFormat="1" ht="24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12"/>
      <c r="L901" s="6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s="3" customFormat="1" ht="24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12"/>
      <c r="L902" s="6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s="3" customFormat="1" ht="24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12"/>
      <c r="L903" s="6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s="3" customFormat="1" ht="24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12"/>
      <c r="L904" s="6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s="3" customFormat="1" ht="24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12"/>
      <c r="L905" s="6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s="3" customFormat="1" ht="24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12"/>
      <c r="L906" s="6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s="3" customFormat="1" ht="24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12"/>
      <c r="L907" s="6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s="3" customFormat="1" ht="24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12"/>
      <c r="L908" s="6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s="3" customFormat="1" ht="24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12"/>
      <c r="L909" s="6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s="3" customFormat="1" ht="24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12"/>
      <c r="L910" s="6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s="3" customFormat="1" ht="24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12"/>
      <c r="L911" s="6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s="3" customFormat="1" ht="24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12"/>
      <c r="L912" s="6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s="3" customFormat="1" ht="24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12"/>
      <c r="L913" s="6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s="3" customFormat="1" ht="24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12"/>
      <c r="L914" s="6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s="3" customFormat="1" ht="24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12"/>
      <c r="L915" s="6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s="3" customFormat="1" ht="24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12"/>
      <c r="L916" s="6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s="3" customFormat="1" ht="24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12"/>
      <c r="L917" s="6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s="3" customFormat="1" ht="24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12"/>
      <c r="L918" s="6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s="3" customFormat="1" ht="24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12"/>
      <c r="L919" s="6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s="3" customFormat="1" ht="24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12"/>
      <c r="L920" s="6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s="3" customFormat="1" ht="24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12"/>
      <c r="L921" s="6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s="3" customFormat="1" ht="24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12"/>
      <c r="L922" s="6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s="3" customFormat="1" ht="24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12"/>
      <c r="L923" s="6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s="3" customFormat="1" ht="24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12"/>
      <c r="L924" s="6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s="3" customFormat="1" ht="24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12"/>
      <c r="L925" s="6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s="3" customFormat="1" ht="24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12"/>
      <c r="L926" s="6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s="3" customFormat="1" ht="24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12"/>
      <c r="L927" s="6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s="3" customFormat="1" ht="24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12"/>
      <c r="L928" s="6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s="3" customFormat="1" ht="24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12"/>
      <c r="L929" s="6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s="3" customFormat="1" ht="24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12"/>
      <c r="L930" s="6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s="3" customFormat="1" ht="24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12"/>
      <c r="L931" s="6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s="3" customFormat="1" ht="24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12"/>
      <c r="L932" s="6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s="3" customFormat="1" ht="24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12"/>
      <c r="L933" s="6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s="3" customFormat="1" ht="24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12"/>
      <c r="L934" s="6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s="3" customFormat="1" ht="24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12"/>
      <c r="L935" s="6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s="3" customFormat="1" ht="24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12"/>
      <c r="L936" s="6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s="3" customFormat="1" ht="24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12"/>
      <c r="L937" s="6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s="3" customFormat="1" ht="24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12"/>
      <c r="L938" s="6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s="3" customFormat="1" ht="24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12"/>
      <c r="L939" s="6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s="3" customFormat="1" ht="24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12"/>
      <c r="L940" s="6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s="3" customFormat="1" ht="24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12"/>
      <c r="L941" s="6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s="3" customFormat="1" ht="24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12"/>
      <c r="L942" s="6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s="3" customFormat="1" ht="24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12"/>
      <c r="L943" s="6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s="3" customFormat="1" ht="24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12"/>
      <c r="L944" s="6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s="3" customFormat="1" ht="24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12"/>
      <c r="L945" s="6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s="3" customFormat="1" ht="24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12"/>
      <c r="L946" s="6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s="3" customFormat="1" ht="24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12"/>
      <c r="L947" s="6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s="3" customFormat="1" ht="24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12"/>
      <c r="L948" s="6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s="3" customFormat="1" ht="24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12"/>
      <c r="L949" s="6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s="3" customFormat="1" ht="24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12"/>
      <c r="L950" s="6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s="3" customFormat="1" ht="24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12"/>
      <c r="L951" s="6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s="3" customFormat="1" ht="24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12"/>
      <c r="L952" s="6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s="3" customFormat="1" ht="24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12"/>
      <c r="L953" s="6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s="3" customFormat="1" ht="24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12"/>
      <c r="L954" s="6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s="3" customFormat="1" ht="24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12"/>
      <c r="L955" s="6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s="3" customFormat="1" ht="24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12"/>
      <c r="L956" s="6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s="3" customFormat="1" ht="24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12"/>
      <c r="L957" s="6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s="3" customFormat="1" ht="24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12"/>
      <c r="L958" s="6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s="3" customFormat="1" ht="24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12"/>
      <c r="L959" s="6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s="3" customFormat="1" ht="24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12"/>
      <c r="L960" s="6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s="3" customFormat="1" ht="24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12"/>
      <c r="L961" s="6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s="3" customFormat="1" ht="24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12"/>
      <c r="L962" s="6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s="3" customFormat="1" ht="24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12"/>
      <c r="L963" s="6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s="3" customFormat="1" ht="24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12"/>
      <c r="L964" s="6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s="3" customFormat="1" ht="24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12"/>
      <c r="L965" s="6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s="3" customFormat="1" ht="24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12"/>
      <c r="L966" s="6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s="3" customFormat="1" ht="24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12"/>
      <c r="L967" s="6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s="3" customFormat="1" ht="24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12"/>
      <c r="L968" s="6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s="3" customFormat="1" ht="24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12"/>
      <c r="L969" s="6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s="3" customFormat="1" ht="24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12"/>
      <c r="L970" s="6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s="3" customFormat="1" ht="24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12"/>
      <c r="L971" s="6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s="3" customFormat="1" ht="24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12"/>
      <c r="L972" s="6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s="3" customFormat="1" ht="24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12"/>
      <c r="L973" s="6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s="3" customFormat="1" ht="24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12"/>
      <c r="L974" s="6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s="3" customFormat="1" ht="24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12"/>
      <c r="L975" s="6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s="3" customFormat="1" ht="24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12"/>
      <c r="L976" s="6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s="3" customFormat="1" ht="24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12"/>
      <c r="L977" s="6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s="3" customFormat="1" ht="24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12"/>
      <c r="L978" s="6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s="3" customFormat="1" ht="24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12"/>
      <c r="L979" s="6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s="3" customFormat="1" ht="24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12"/>
      <c r="L980" s="6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s="3" customFormat="1" ht="24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12"/>
      <c r="L981" s="6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s="3" customFormat="1" ht="24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12"/>
      <c r="L982" s="6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s="3" customFormat="1" ht="24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12"/>
      <c r="L983" s="6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s="3" customFormat="1" ht="24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12"/>
      <c r="L984" s="6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s="3" customFormat="1" ht="24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12"/>
      <c r="L985" s="6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s="3" customFormat="1" ht="24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12"/>
      <c r="L986" s="6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s="3" customFormat="1" ht="24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12"/>
      <c r="L987" s="6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s="3" customFormat="1" ht="24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12"/>
      <c r="L988" s="6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s="3" customFormat="1" ht="24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12"/>
      <c r="L989" s="6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:34" s="3" customFormat="1" ht="24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12"/>
      <c r="L990" s="6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:34" s="3" customFormat="1" ht="24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12"/>
      <c r="L991" s="6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s="3" customFormat="1" ht="24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12"/>
      <c r="L992" s="6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34" s="3" customFormat="1" ht="24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12"/>
      <c r="L993" s="6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s="3" customFormat="1" ht="24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12"/>
      <c r="L994" s="6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s="3" customFormat="1" ht="24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12"/>
      <c r="L995" s="6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s="3" customFormat="1" ht="24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12"/>
      <c r="L996" s="6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s="3" customFormat="1" ht="24">
      <c r="A997" s="7"/>
      <c r="B997" s="6"/>
      <c r="C997" s="6"/>
      <c r="D997" s="6"/>
      <c r="E997" s="6"/>
      <c r="F997" s="6"/>
      <c r="G997" s="6"/>
      <c r="H997" s="6"/>
      <c r="I997" s="6"/>
      <c r="J997" s="6"/>
      <c r="K997" s="12"/>
      <c r="L997" s="6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34" s="3" customFormat="1" ht="24">
      <c r="A998" s="7"/>
      <c r="B998" s="6"/>
      <c r="C998" s="6"/>
      <c r="D998" s="6"/>
      <c r="E998" s="6"/>
      <c r="F998" s="6"/>
      <c r="G998" s="6"/>
      <c r="H998" s="6"/>
      <c r="I998" s="6"/>
      <c r="J998" s="6"/>
      <c r="K998" s="12"/>
      <c r="L998" s="6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:34" s="3" customFormat="1" ht="24">
      <c r="A999" s="7"/>
      <c r="B999" s="6"/>
      <c r="C999" s="6"/>
      <c r="D999" s="6"/>
      <c r="E999" s="6"/>
      <c r="F999" s="6"/>
      <c r="G999" s="6"/>
      <c r="H999" s="6"/>
      <c r="I999" s="6"/>
      <c r="J999" s="6"/>
      <c r="K999" s="12"/>
      <c r="L999" s="6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s="3" customFormat="1" ht="24">
      <c r="A1000" s="7"/>
      <c r="B1000" s="6"/>
      <c r="C1000" s="6"/>
      <c r="D1000" s="6"/>
      <c r="E1000" s="6"/>
      <c r="F1000" s="6"/>
      <c r="G1000" s="6"/>
      <c r="H1000" s="6"/>
      <c r="I1000" s="6"/>
      <c r="J1000" s="6"/>
      <c r="K1000" s="12"/>
      <c r="L1000" s="6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  <row r="1001" spans="1:34" s="3" customFormat="1" ht="24">
      <c r="A1001" s="7"/>
      <c r="B1001" s="6"/>
      <c r="C1001" s="6"/>
      <c r="D1001" s="6"/>
      <c r="E1001" s="6"/>
      <c r="F1001" s="6"/>
      <c r="G1001" s="6"/>
      <c r="H1001" s="6"/>
      <c r="I1001" s="6"/>
      <c r="J1001" s="6"/>
      <c r="K1001" s="12"/>
      <c r="L1001" s="6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</row>
    <row r="1002" spans="1:34" s="3" customFormat="1" ht="24">
      <c r="A1002" s="7"/>
      <c r="B1002" s="6"/>
      <c r="C1002" s="6"/>
      <c r="D1002" s="6"/>
      <c r="E1002" s="6"/>
      <c r="F1002" s="6"/>
      <c r="G1002" s="6"/>
      <c r="H1002" s="6"/>
      <c r="I1002" s="6"/>
      <c r="J1002" s="6"/>
      <c r="K1002" s="12"/>
      <c r="L1002" s="6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</row>
    <row r="1003" spans="1:34" s="3" customFormat="1" ht="24">
      <c r="A1003" s="7"/>
      <c r="B1003" s="6"/>
      <c r="C1003" s="6"/>
      <c r="D1003" s="6"/>
      <c r="E1003" s="6"/>
      <c r="F1003" s="6"/>
      <c r="G1003" s="6"/>
      <c r="H1003" s="6"/>
      <c r="I1003" s="6"/>
      <c r="J1003" s="6"/>
      <c r="K1003" s="12"/>
      <c r="L1003" s="6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</row>
    <row r="1004" spans="1:34" s="3" customFormat="1" ht="24">
      <c r="A1004" s="7"/>
      <c r="B1004" s="6"/>
      <c r="C1004" s="6"/>
      <c r="D1004" s="6"/>
      <c r="E1004" s="6"/>
      <c r="F1004" s="6"/>
      <c r="G1004" s="6"/>
      <c r="H1004" s="6"/>
      <c r="I1004" s="6"/>
      <c r="J1004" s="6"/>
      <c r="K1004" s="12"/>
      <c r="L1004" s="6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</row>
    <row r="1005" spans="1:34" s="3" customFormat="1" ht="24">
      <c r="A1005" s="7"/>
      <c r="B1005" s="6"/>
      <c r="C1005" s="6"/>
      <c r="D1005" s="6"/>
      <c r="E1005" s="6"/>
      <c r="F1005" s="6"/>
      <c r="G1005" s="6"/>
      <c r="H1005" s="6"/>
      <c r="I1005" s="6"/>
      <c r="J1005" s="6"/>
      <c r="K1005" s="12"/>
      <c r="L1005" s="6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</row>
    <row r="1006" spans="1:34" s="3" customFormat="1" ht="24">
      <c r="A1006" s="7"/>
      <c r="B1006" s="6"/>
      <c r="C1006" s="6"/>
      <c r="D1006" s="6"/>
      <c r="E1006" s="6"/>
      <c r="F1006" s="6"/>
      <c r="G1006" s="6"/>
      <c r="H1006" s="6"/>
      <c r="I1006" s="6"/>
      <c r="J1006" s="6"/>
      <c r="K1006" s="12"/>
      <c r="L1006" s="6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</row>
    <row r="1007" spans="1:34" s="3" customFormat="1" ht="24">
      <c r="A1007" s="7"/>
      <c r="B1007" s="6"/>
      <c r="C1007" s="6"/>
      <c r="D1007" s="6"/>
      <c r="E1007" s="6"/>
      <c r="F1007" s="6"/>
      <c r="G1007" s="6"/>
      <c r="H1007" s="6"/>
      <c r="I1007" s="6"/>
      <c r="J1007" s="6"/>
      <c r="K1007" s="12"/>
      <c r="L1007" s="6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</row>
    <row r="1008" spans="1:34" s="3" customFormat="1" ht="24">
      <c r="A1008" s="7"/>
      <c r="B1008" s="6"/>
      <c r="C1008" s="6"/>
      <c r="D1008" s="6"/>
      <c r="E1008" s="6"/>
      <c r="F1008" s="6"/>
      <c r="G1008" s="6"/>
      <c r="H1008" s="6"/>
      <c r="I1008" s="6"/>
      <c r="J1008" s="6"/>
      <c r="K1008" s="12"/>
      <c r="L1008" s="6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</row>
    <row r="1009" spans="1:34" s="3" customFormat="1" ht="24">
      <c r="A1009" s="7"/>
      <c r="B1009" s="6"/>
      <c r="C1009" s="6"/>
      <c r="D1009" s="6"/>
      <c r="E1009" s="6"/>
      <c r="F1009" s="6"/>
      <c r="G1009" s="6"/>
      <c r="H1009" s="6"/>
      <c r="I1009" s="6"/>
      <c r="J1009" s="6"/>
      <c r="K1009" s="12"/>
      <c r="L1009" s="6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</row>
    <row r="1010" spans="1:34" s="3" customFormat="1" ht="24">
      <c r="A1010" s="7"/>
      <c r="B1010" s="6"/>
      <c r="C1010" s="6"/>
      <c r="D1010" s="6"/>
      <c r="E1010" s="6"/>
      <c r="F1010" s="6"/>
      <c r="G1010" s="6"/>
      <c r="H1010" s="6"/>
      <c r="I1010" s="6"/>
      <c r="J1010" s="6"/>
      <c r="K1010" s="12"/>
      <c r="L1010" s="6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</row>
    <row r="1011" spans="1:34" s="3" customFormat="1" ht="24">
      <c r="A1011" s="7"/>
      <c r="B1011" s="6"/>
      <c r="C1011" s="6"/>
      <c r="D1011" s="6"/>
      <c r="E1011" s="6"/>
      <c r="F1011" s="6"/>
      <c r="G1011" s="6"/>
      <c r="H1011" s="6"/>
      <c r="I1011" s="6"/>
      <c r="J1011" s="6"/>
      <c r="K1011" s="12"/>
      <c r="L1011" s="6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</row>
    <row r="1012" spans="1:34" s="3" customFormat="1" ht="24">
      <c r="A1012" s="7"/>
      <c r="B1012" s="6"/>
      <c r="C1012" s="6"/>
      <c r="D1012" s="6"/>
      <c r="E1012" s="6"/>
      <c r="F1012" s="6"/>
      <c r="G1012" s="6"/>
      <c r="H1012" s="6"/>
      <c r="I1012" s="6"/>
      <c r="J1012" s="6"/>
      <c r="K1012" s="12"/>
      <c r="L1012" s="6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</row>
    <row r="1013" spans="1:34" s="3" customFormat="1" ht="24">
      <c r="A1013" s="7"/>
      <c r="B1013" s="6"/>
      <c r="C1013" s="6"/>
      <c r="D1013" s="6"/>
      <c r="E1013" s="6"/>
      <c r="F1013" s="6"/>
      <c r="G1013" s="6"/>
      <c r="H1013" s="6"/>
      <c r="I1013" s="6"/>
      <c r="J1013" s="6"/>
      <c r="K1013" s="12"/>
      <c r="L1013" s="6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</row>
    <row r="1014" spans="1:34" s="3" customFormat="1" ht="24">
      <c r="A1014" s="7"/>
      <c r="B1014" s="6"/>
      <c r="C1014" s="6"/>
      <c r="D1014" s="6"/>
      <c r="E1014" s="6"/>
      <c r="F1014" s="6"/>
      <c r="G1014" s="6"/>
      <c r="H1014" s="6"/>
      <c r="I1014" s="6"/>
      <c r="J1014" s="6"/>
      <c r="K1014" s="12"/>
      <c r="L1014" s="6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</row>
    <row r="1015" spans="1:34" s="3" customFormat="1" ht="24">
      <c r="A1015" s="7"/>
      <c r="B1015" s="6"/>
      <c r="C1015" s="6"/>
      <c r="D1015" s="6"/>
      <c r="E1015" s="6"/>
      <c r="F1015" s="6"/>
      <c r="G1015" s="6"/>
      <c r="H1015" s="6"/>
      <c r="I1015" s="6"/>
      <c r="J1015" s="6"/>
      <c r="K1015" s="12"/>
      <c r="L1015" s="6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</row>
    <row r="1016" spans="1:34" s="3" customFormat="1" ht="24">
      <c r="A1016" s="7"/>
      <c r="B1016" s="6"/>
      <c r="C1016" s="6"/>
      <c r="D1016" s="6"/>
      <c r="E1016" s="6"/>
      <c r="F1016" s="6"/>
      <c r="G1016" s="6"/>
      <c r="H1016" s="6"/>
      <c r="I1016" s="6"/>
      <c r="J1016" s="6"/>
      <c r="K1016" s="12"/>
      <c r="L1016" s="6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</row>
    <row r="1017" spans="1:34" s="3" customFormat="1" ht="24">
      <c r="A1017" s="7"/>
      <c r="B1017" s="6"/>
      <c r="C1017" s="6"/>
      <c r="D1017" s="6"/>
      <c r="E1017" s="6"/>
      <c r="F1017" s="6"/>
      <c r="G1017" s="6"/>
      <c r="H1017" s="6"/>
      <c r="I1017" s="6"/>
      <c r="J1017" s="6"/>
      <c r="K1017" s="12"/>
      <c r="L1017" s="6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</row>
    <row r="1018" spans="1:34" s="3" customFormat="1" ht="24">
      <c r="A1018" s="7"/>
      <c r="B1018" s="6"/>
      <c r="C1018" s="6"/>
      <c r="D1018" s="6"/>
      <c r="E1018" s="6"/>
      <c r="F1018" s="6"/>
      <c r="G1018" s="6"/>
      <c r="H1018" s="6"/>
      <c r="I1018" s="6"/>
      <c r="J1018" s="6"/>
      <c r="K1018" s="12"/>
      <c r="L1018" s="6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</row>
    <row r="1019" spans="1:34" s="3" customFormat="1" ht="24">
      <c r="A1019" s="7"/>
      <c r="B1019" s="6"/>
      <c r="C1019" s="6"/>
      <c r="D1019" s="6"/>
      <c r="E1019" s="6"/>
      <c r="F1019" s="6"/>
      <c r="G1019" s="6"/>
      <c r="H1019" s="6"/>
      <c r="I1019" s="6"/>
      <c r="J1019" s="6"/>
      <c r="K1019" s="12"/>
      <c r="L1019" s="6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</row>
    <row r="1020" spans="1:34" s="3" customFormat="1" ht="24">
      <c r="A1020" s="7"/>
      <c r="B1020" s="6"/>
      <c r="C1020" s="6"/>
      <c r="D1020" s="6"/>
      <c r="E1020" s="6"/>
      <c r="F1020" s="6"/>
      <c r="G1020" s="6"/>
      <c r="H1020" s="6"/>
      <c r="I1020" s="6"/>
      <c r="J1020" s="6"/>
      <c r="K1020" s="12"/>
      <c r="L1020" s="6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</row>
    <row r="1021" spans="1:34" s="3" customFormat="1" ht="24">
      <c r="A1021" s="7"/>
      <c r="B1021" s="6"/>
      <c r="C1021" s="6"/>
      <c r="D1021" s="6"/>
      <c r="E1021" s="6"/>
      <c r="F1021" s="6"/>
      <c r="G1021" s="6"/>
      <c r="H1021" s="6"/>
      <c r="I1021" s="6"/>
      <c r="J1021" s="6"/>
      <c r="K1021" s="12"/>
      <c r="L1021" s="6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</row>
    <row r="1022" spans="1:34" s="3" customFormat="1" ht="24">
      <c r="A1022" s="7"/>
      <c r="B1022" s="6"/>
      <c r="C1022" s="6"/>
      <c r="D1022" s="6"/>
      <c r="E1022" s="6"/>
      <c r="F1022" s="6"/>
      <c r="G1022" s="6"/>
      <c r="H1022" s="6"/>
      <c r="I1022" s="6"/>
      <c r="J1022" s="6"/>
      <c r="K1022" s="12"/>
      <c r="L1022" s="6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</row>
    <row r="1023" spans="1:34" s="3" customFormat="1" ht="24">
      <c r="A1023" s="7"/>
      <c r="B1023" s="6"/>
      <c r="C1023" s="6"/>
      <c r="D1023" s="6"/>
      <c r="E1023" s="6"/>
      <c r="F1023" s="6"/>
      <c r="G1023" s="6"/>
      <c r="H1023" s="6"/>
      <c r="I1023" s="6"/>
      <c r="J1023" s="6"/>
      <c r="K1023" s="12"/>
      <c r="L1023" s="6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</row>
    <row r="1024" spans="1:34" s="3" customFormat="1" ht="24">
      <c r="A1024" s="7"/>
      <c r="B1024" s="6"/>
      <c r="C1024" s="6"/>
      <c r="D1024" s="6"/>
      <c r="E1024" s="6"/>
      <c r="F1024" s="6"/>
      <c r="G1024" s="6"/>
      <c r="H1024" s="6"/>
      <c r="I1024" s="6"/>
      <c r="J1024" s="6"/>
      <c r="K1024" s="12"/>
      <c r="L1024" s="6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</row>
    <row r="1025" spans="1:34" s="3" customFormat="1" ht="24">
      <c r="A1025" s="7"/>
      <c r="B1025" s="6"/>
      <c r="C1025" s="6"/>
      <c r="D1025" s="6"/>
      <c r="E1025" s="6"/>
      <c r="F1025" s="6"/>
      <c r="G1025" s="6"/>
      <c r="H1025" s="6"/>
      <c r="I1025" s="6"/>
      <c r="J1025" s="6"/>
      <c r="K1025" s="12"/>
      <c r="L1025" s="6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</row>
    <row r="1026" spans="1:34" s="3" customFormat="1" ht="24">
      <c r="A1026" s="7"/>
      <c r="B1026" s="6"/>
      <c r="C1026" s="6"/>
      <c r="D1026" s="6"/>
      <c r="E1026" s="6"/>
      <c r="F1026" s="6"/>
      <c r="G1026" s="6"/>
      <c r="H1026" s="6"/>
      <c r="I1026" s="6"/>
      <c r="J1026" s="6"/>
      <c r="K1026" s="12"/>
      <c r="L1026" s="6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</row>
    <row r="1027" spans="1:34" s="3" customFormat="1" ht="24">
      <c r="A1027" s="7"/>
      <c r="B1027" s="6"/>
      <c r="C1027" s="6"/>
      <c r="D1027" s="6"/>
      <c r="E1027" s="6"/>
      <c r="F1027" s="6"/>
      <c r="G1027" s="6"/>
      <c r="H1027" s="6"/>
      <c r="I1027" s="6"/>
      <c r="J1027" s="6"/>
      <c r="K1027" s="12"/>
      <c r="L1027" s="6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</row>
    <row r="1028" spans="1:34" s="3" customFormat="1" ht="24">
      <c r="A1028" s="7"/>
      <c r="B1028" s="6"/>
      <c r="C1028" s="6"/>
      <c r="D1028" s="6"/>
      <c r="E1028" s="6"/>
      <c r="F1028" s="6"/>
      <c r="G1028" s="6"/>
      <c r="H1028" s="6"/>
      <c r="I1028" s="6"/>
      <c r="J1028" s="6"/>
      <c r="K1028" s="12"/>
      <c r="L1028" s="6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</row>
    <row r="1029" spans="1:34" s="3" customFormat="1" ht="24">
      <c r="A1029" s="7"/>
      <c r="B1029" s="6"/>
      <c r="C1029" s="6"/>
      <c r="D1029" s="6"/>
      <c r="E1029" s="6"/>
      <c r="F1029" s="6"/>
      <c r="G1029" s="6"/>
      <c r="H1029" s="6"/>
      <c r="I1029" s="6"/>
      <c r="J1029" s="6"/>
      <c r="K1029" s="12"/>
      <c r="L1029" s="6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</row>
    <row r="1030" spans="1:34" s="3" customFormat="1" ht="24">
      <c r="A1030" s="7"/>
      <c r="B1030" s="6"/>
      <c r="C1030" s="6"/>
      <c r="D1030" s="6"/>
      <c r="E1030" s="6"/>
      <c r="F1030" s="6"/>
      <c r="G1030" s="6"/>
      <c r="H1030" s="6"/>
      <c r="I1030" s="6"/>
      <c r="J1030" s="6"/>
      <c r="K1030" s="12"/>
      <c r="L1030" s="6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</row>
    <row r="1031" spans="1:34" s="3" customFormat="1" ht="24">
      <c r="A1031" s="7"/>
      <c r="B1031" s="6"/>
      <c r="C1031" s="6"/>
      <c r="D1031" s="6"/>
      <c r="E1031" s="6"/>
      <c r="F1031" s="6"/>
      <c r="G1031" s="6"/>
      <c r="H1031" s="6"/>
      <c r="I1031" s="6"/>
      <c r="J1031" s="6"/>
      <c r="K1031" s="12"/>
      <c r="L1031" s="6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</row>
    <row r="1032" spans="1:34" s="3" customFormat="1" ht="24">
      <c r="A1032" s="7"/>
      <c r="B1032" s="6"/>
      <c r="C1032" s="6"/>
      <c r="D1032" s="6"/>
      <c r="E1032" s="6"/>
      <c r="F1032" s="6"/>
      <c r="G1032" s="6"/>
      <c r="H1032" s="6"/>
      <c r="I1032" s="6"/>
      <c r="J1032" s="6"/>
      <c r="K1032" s="12"/>
      <c r="L1032" s="6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</row>
    <row r="1033" spans="1:34" s="3" customFormat="1" ht="24">
      <c r="A1033" s="7"/>
      <c r="B1033" s="6"/>
      <c r="C1033" s="6"/>
      <c r="D1033" s="6"/>
      <c r="E1033" s="6"/>
      <c r="F1033" s="6"/>
      <c r="G1033" s="6"/>
      <c r="H1033" s="6"/>
      <c r="I1033" s="6"/>
      <c r="J1033" s="6"/>
      <c r="K1033" s="12"/>
      <c r="L1033" s="6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</row>
    <row r="1034" spans="1:34" s="3" customFormat="1" ht="24">
      <c r="A1034" s="7"/>
      <c r="B1034" s="6"/>
      <c r="C1034" s="6"/>
      <c r="D1034" s="6"/>
      <c r="E1034" s="6"/>
      <c r="F1034" s="6"/>
      <c r="G1034" s="6"/>
      <c r="H1034" s="6"/>
      <c r="I1034" s="6"/>
      <c r="J1034" s="6"/>
      <c r="K1034" s="12"/>
      <c r="L1034" s="6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</row>
    <row r="1035" spans="1:34" s="3" customFormat="1" ht="24">
      <c r="A1035" s="7"/>
      <c r="B1035" s="6"/>
      <c r="C1035" s="6"/>
      <c r="D1035" s="6"/>
      <c r="E1035" s="6"/>
      <c r="F1035" s="6"/>
      <c r="G1035" s="6"/>
      <c r="H1035" s="6"/>
      <c r="I1035" s="6"/>
      <c r="J1035" s="6"/>
      <c r="K1035" s="12"/>
      <c r="L1035" s="6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</row>
    <row r="1036" spans="1:34" s="3" customFormat="1" ht="24">
      <c r="A1036" s="7"/>
      <c r="B1036" s="6"/>
      <c r="C1036" s="6"/>
      <c r="D1036" s="6"/>
      <c r="E1036" s="6"/>
      <c r="F1036" s="6"/>
      <c r="G1036" s="6"/>
      <c r="H1036" s="6"/>
      <c r="I1036" s="6"/>
      <c r="J1036" s="6"/>
      <c r="K1036" s="12"/>
      <c r="L1036" s="6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</row>
    <row r="1037" spans="1:34" s="3" customFormat="1" ht="24">
      <c r="A1037" s="7"/>
      <c r="B1037" s="6"/>
      <c r="C1037" s="6"/>
      <c r="D1037" s="6"/>
      <c r="E1037" s="6"/>
      <c r="F1037" s="6"/>
      <c r="G1037" s="6"/>
      <c r="H1037" s="6"/>
      <c r="I1037" s="6"/>
      <c r="J1037" s="6"/>
      <c r="K1037" s="12"/>
      <c r="L1037" s="6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</row>
    <row r="1038" spans="1:34" s="3" customFormat="1" ht="24">
      <c r="A1038" s="7"/>
      <c r="B1038" s="6"/>
      <c r="C1038" s="6"/>
      <c r="D1038" s="6"/>
      <c r="E1038" s="6"/>
      <c r="F1038" s="6"/>
      <c r="G1038" s="6"/>
      <c r="H1038" s="6"/>
      <c r="I1038" s="6"/>
      <c r="J1038" s="6"/>
      <c r="K1038" s="12"/>
      <c r="L1038" s="6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</row>
    <row r="1039" spans="1:34" s="3" customFormat="1" ht="24">
      <c r="A1039" s="7"/>
      <c r="B1039" s="6"/>
      <c r="C1039" s="6"/>
      <c r="D1039" s="6"/>
      <c r="E1039" s="6"/>
      <c r="F1039" s="6"/>
      <c r="G1039" s="6"/>
      <c r="H1039" s="6"/>
      <c r="I1039" s="6"/>
      <c r="J1039" s="6"/>
      <c r="K1039" s="12"/>
      <c r="L1039" s="6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</row>
    <row r="1040" spans="1:34" s="3" customFormat="1" ht="24">
      <c r="A1040" s="7"/>
      <c r="B1040" s="6"/>
      <c r="C1040" s="6"/>
      <c r="D1040" s="6"/>
      <c r="E1040" s="6"/>
      <c r="F1040" s="6"/>
      <c r="G1040" s="6"/>
      <c r="H1040" s="6"/>
      <c r="I1040" s="6"/>
      <c r="J1040" s="6"/>
      <c r="K1040" s="12"/>
      <c r="L1040" s="6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</row>
    <row r="1041" spans="1:34" s="3" customFormat="1" ht="24">
      <c r="A1041" s="7"/>
      <c r="B1041" s="6"/>
      <c r="C1041" s="6"/>
      <c r="D1041" s="6"/>
      <c r="E1041" s="6"/>
      <c r="F1041" s="6"/>
      <c r="G1041" s="6"/>
      <c r="H1041" s="6"/>
      <c r="I1041" s="6"/>
      <c r="J1041" s="6"/>
      <c r="K1041" s="12"/>
      <c r="L1041" s="6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</row>
    <row r="1042" spans="1:34" s="3" customFormat="1" ht="24">
      <c r="A1042" s="7"/>
      <c r="B1042" s="6"/>
      <c r="C1042" s="6"/>
      <c r="D1042" s="6"/>
      <c r="E1042" s="6"/>
      <c r="F1042" s="6"/>
      <c r="G1042" s="6"/>
      <c r="H1042" s="6"/>
      <c r="I1042" s="6"/>
      <c r="J1042" s="6"/>
      <c r="K1042" s="12"/>
      <c r="L1042" s="6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</row>
    <row r="1043" spans="1:34" s="3" customFormat="1" ht="24">
      <c r="A1043" s="7"/>
      <c r="B1043" s="6"/>
      <c r="C1043" s="6"/>
      <c r="D1043" s="6"/>
      <c r="E1043" s="6"/>
      <c r="F1043" s="6"/>
      <c r="G1043" s="6"/>
      <c r="H1043" s="6"/>
      <c r="I1043" s="6"/>
      <c r="J1043" s="6"/>
      <c r="K1043" s="12"/>
      <c r="L1043" s="6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</row>
    <row r="1044" spans="1:34" s="3" customFormat="1" ht="24">
      <c r="A1044" s="7"/>
      <c r="B1044" s="6"/>
      <c r="C1044" s="6"/>
      <c r="D1044" s="6"/>
      <c r="E1044" s="6"/>
      <c r="F1044" s="6"/>
      <c r="G1044" s="6"/>
      <c r="H1044" s="6"/>
      <c r="I1044" s="6"/>
      <c r="J1044" s="6"/>
      <c r="K1044" s="12"/>
      <c r="L1044" s="6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</row>
    <row r="1045" spans="1:34" s="3" customFormat="1" ht="24">
      <c r="A1045" s="7"/>
      <c r="B1045" s="6"/>
      <c r="C1045" s="6"/>
      <c r="D1045" s="6"/>
      <c r="E1045" s="6"/>
      <c r="F1045" s="6"/>
      <c r="G1045" s="6"/>
      <c r="H1045" s="6"/>
      <c r="I1045" s="6"/>
      <c r="J1045" s="6"/>
      <c r="K1045" s="12"/>
      <c r="L1045" s="6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</row>
    <row r="1046" spans="1:34" s="3" customFormat="1" ht="24">
      <c r="A1046" s="7"/>
      <c r="B1046" s="6"/>
      <c r="C1046" s="6"/>
      <c r="D1046" s="6"/>
      <c r="E1046" s="6"/>
      <c r="F1046" s="6"/>
      <c r="G1046" s="6"/>
      <c r="H1046" s="6"/>
      <c r="I1046" s="6"/>
      <c r="J1046" s="6"/>
      <c r="K1046" s="12"/>
      <c r="L1046" s="6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</row>
    <row r="1047" spans="1:34" s="3" customFormat="1" ht="24">
      <c r="A1047" s="7"/>
      <c r="B1047" s="6"/>
      <c r="C1047" s="6"/>
      <c r="D1047" s="6"/>
      <c r="E1047" s="6"/>
      <c r="F1047" s="6"/>
      <c r="G1047" s="6"/>
      <c r="H1047" s="6"/>
      <c r="I1047" s="6"/>
      <c r="J1047" s="6"/>
      <c r="K1047" s="12"/>
      <c r="L1047" s="6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</row>
    <row r="1048" spans="1:34" s="3" customFormat="1" ht="24">
      <c r="A1048" s="7"/>
      <c r="B1048" s="6"/>
      <c r="C1048" s="6"/>
      <c r="D1048" s="6"/>
      <c r="E1048" s="6"/>
      <c r="F1048" s="6"/>
      <c r="G1048" s="6"/>
      <c r="H1048" s="6"/>
      <c r="I1048" s="6"/>
      <c r="J1048" s="6"/>
      <c r="K1048" s="12"/>
      <c r="L1048" s="6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</row>
    <row r="1049" spans="1:34" s="3" customFormat="1" ht="24">
      <c r="A1049" s="7"/>
      <c r="B1049" s="6"/>
      <c r="C1049" s="6"/>
      <c r="D1049" s="6"/>
      <c r="E1049" s="6"/>
      <c r="F1049" s="6"/>
      <c r="G1049" s="6"/>
      <c r="H1049" s="6"/>
      <c r="I1049" s="6"/>
      <c r="J1049" s="6"/>
      <c r="K1049" s="12"/>
      <c r="L1049" s="6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</row>
    <row r="1050" spans="1:34" s="3" customFormat="1" ht="24">
      <c r="A1050" s="7"/>
      <c r="B1050" s="6"/>
      <c r="C1050" s="6"/>
      <c r="D1050" s="6"/>
      <c r="E1050" s="6"/>
      <c r="F1050" s="6"/>
      <c r="G1050" s="6"/>
      <c r="H1050" s="6"/>
      <c r="I1050" s="6"/>
      <c r="J1050" s="6"/>
      <c r="K1050" s="12"/>
      <c r="L1050" s="6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</row>
    <row r="1051" spans="1:34" s="3" customFormat="1" ht="24">
      <c r="A1051" s="7"/>
      <c r="B1051" s="6"/>
      <c r="C1051" s="6"/>
      <c r="D1051" s="6"/>
      <c r="E1051" s="6"/>
      <c r="F1051" s="6"/>
      <c r="G1051" s="6"/>
      <c r="H1051" s="6"/>
      <c r="I1051" s="6"/>
      <c r="J1051" s="6"/>
      <c r="K1051" s="12"/>
      <c r="L1051" s="6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</row>
    <row r="1052" spans="1:34" s="3" customFormat="1" ht="24">
      <c r="A1052" s="7"/>
      <c r="B1052" s="6"/>
      <c r="C1052" s="6"/>
      <c r="D1052" s="6"/>
      <c r="E1052" s="6"/>
      <c r="F1052" s="6"/>
      <c r="G1052" s="6"/>
      <c r="H1052" s="6"/>
      <c r="I1052" s="6"/>
      <c r="J1052" s="6"/>
      <c r="K1052" s="12"/>
      <c r="L1052" s="6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</row>
    <row r="1053" spans="1:34" s="3" customFormat="1" ht="24">
      <c r="A1053" s="7"/>
      <c r="B1053" s="6"/>
      <c r="C1053" s="6"/>
      <c r="D1053" s="6"/>
      <c r="E1053" s="6"/>
      <c r="F1053" s="6"/>
      <c r="G1053" s="6"/>
      <c r="H1053" s="6"/>
      <c r="I1053" s="6"/>
      <c r="J1053" s="6"/>
      <c r="K1053" s="12"/>
      <c r="L1053" s="6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</row>
    <row r="1054" spans="1:34" s="3" customFormat="1" ht="24">
      <c r="A1054" s="7"/>
      <c r="B1054" s="6"/>
      <c r="C1054" s="6"/>
      <c r="D1054" s="6"/>
      <c r="E1054" s="6"/>
      <c r="F1054" s="6"/>
      <c r="G1054" s="6"/>
      <c r="H1054" s="6"/>
      <c r="I1054" s="6"/>
      <c r="J1054" s="6"/>
      <c r="K1054" s="12"/>
      <c r="L1054" s="6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</row>
    <row r="1055" spans="1:34" s="3" customFormat="1" ht="24">
      <c r="A1055" s="7"/>
      <c r="B1055" s="6"/>
      <c r="C1055" s="6"/>
      <c r="D1055" s="6"/>
      <c r="E1055" s="6"/>
      <c r="F1055" s="6"/>
      <c r="G1055" s="6"/>
      <c r="H1055" s="6"/>
      <c r="I1055" s="6"/>
      <c r="J1055" s="6"/>
      <c r="K1055" s="12"/>
      <c r="L1055" s="6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</row>
    <row r="1056" spans="1:34" s="3" customFormat="1" ht="24">
      <c r="A1056" s="7"/>
      <c r="B1056" s="6"/>
      <c r="C1056" s="6"/>
      <c r="D1056" s="6"/>
      <c r="E1056" s="6"/>
      <c r="F1056" s="6"/>
      <c r="G1056" s="6"/>
      <c r="H1056" s="6"/>
      <c r="I1056" s="6"/>
      <c r="J1056" s="6"/>
      <c r="K1056" s="12"/>
      <c r="L1056" s="6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</row>
    <row r="1057" spans="1:34" s="3" customFormat="1" ht="24">
      <c r="A1057" s="7"/>
      <c r="B1057" s="6"/>
      <c r="C1057" s="6"/>
      <c r="D1057" s="6"/>
      <c r="E1057" s="6"/>
      <c r="F1057" s="6"/>
      <c r="G1057" s="6"/>
      <c r="H1057" s="6"/>
      <c r="I1057" s="6"/>
      <c r="J1057" s="6"/>
      <c r="K1057" s="12"/>
      <c r="L1057" s="6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</row>
    <row r="1058" spans="1:34" s="3" customFormat="1" ht="24">
      <c r="A1058" s="7"/>
      <c r="B1058" s="6"/>
      <c r="C1058" s="6"/>
      <c r="D1058" s="6"/>
      <c r="E1058" s="6"/>
      <c r="F1058" s="6"/>
      <c r="G1058" s="6"/>
      <c r="H1058" s="6"/>
      <c r="I1058" s="6"/>
      <c r="J1058" s="6"/>
      <c r="K1058" s="12"/>
      <c r="L1058" s="6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</row>
    <row r="1059" spans="1:34" s="3" customFormat="1" ht="24">
      <c r="A1059" s="7"/>
      <c r="B1059" s="6"/>
      <c r="C1059" s="6"/>
      <c r="D1059" s="6"/>
      <c r="E1059" s="6"/>
      <c r="F1059" s="6"/>
      <c r="G1059" s="6"/>
      <c r="H1059" s="6"/>
      <c r="I1059" s="6"/>
      <c r="J1059" s="6"/>
      <c r="K1059" s="12"/>
      <c r="L1059" s="6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</row>
    <row r="1060" spans="1:34" s="3" customFormat="1" ht="24">
      <c r="A1060" s="7"/>
      <c r="B1060" s="6"/>
      <c r="C1060" s="6"/>
      <c r="D1060" s="6"/>
      <c r="E1060" s="6"/>
      <c r="F1060" s="6"/>
      <c r="G1060" s="6"/>
      <c r="H1060" s="6"/>
      <c r="I1060" s="6"/>
      <c r="J1060" s="6"/>
      <c r="K1060" s="12"/>
      <c r="L1060" s="6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</row>
    <row r="1061" spans="1:34" s="3" customFormat="1" ht="24">
      <c r="A1061" s="7"/>
      <c r="B1061" s="6"/>
      <c r="C1061" s="6"/>
      <c r="D1061" s="6"/>
      <c r="E1061" s="6"/>
      <c r="F1061" s="6"/>
      <c r="G1061" s="6"/>
      <c r="H1061" s="6"/>
      <c r="I1061" s="6"/>
      <c r="J1061" s="6"/>
      <c r="K1061" s="12"/>
      <c r="L1061" s="6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</row>
    <row r="1062" spans="1:34" s="3" customFormat="1" ht="24">
      <c r="A1062" s="7"/>
      <c r="B1062" s="6"/>
      <c r="C1062" s="6"/>
      <c r="D1062" s="6"/>
      <c r="E1062" s="6"/>
      <c r="F1062" s="6"/>
      <c r="G1062" s="6"/>
      <c r="H1062" s="6"/>
      <c r="I1062" s="6"/>
      <c r="J1062" s="6"/>
      <c r="K1062" s="12"/>
      <c r="L1062" s="6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</row>
    <row r="1063" spans="1:34" s="3" customFormat="1" ht="24">
      <c r="A1063" s="7"/>
      <c r="B1063" s="6"/>
      <c r="C1063" s="6"/>
      <c r="D1063" s="6"/>
      <c r="E1063" s="6"/>
      <c r="F1063" s="6"/>
      <c r="G1063" s="6"/>
      <c r="H1063" s="6"/>
      <c r="I1063" s="6"/>
      <c r="J1063" s="6"/>
      <c r="K1063" s="12"/>
      <c r="L1063" s="6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</row>
    <row r="1064" spans="1:34" s="3" customFormat="1" ht="24">
      <c r="A1064" s="7"/>
      <c r="B1064" s="6"/>
      <c r="C1064" s="6"/>
      <c r="D1064" s="6"/>
      <c r="E1064" s="6"/>
      <c r="F1064" s="6"/>
      <c r="G1064" s="6"/>
      <c r="H1064" s="6"/>
      <c r="I1064" s="6"/>
      <c r="J1064" s="6"/>
      <c r="K1064" s="12"/>
      <c r="L1064" s="6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</row>
    <row r="1065" spans="1:34" s="3" customFormat="1" ht="24">
      <c r="A1065" s="7"/>
      <c r="B1065" s="6"/>
      <c r="C1065" s="6"/>
      <c r="D1065" s="6"/>
      <c r="E1065" s="6"/>
      <c r="F1065" s="6"/>
      <c r="G1065" s="6"/>
      <c r="H1065" s="6"/>
      <c r="I1065" s="6"/>
      <c r="J1065" s="6"/>
      <c r="K1065" s="12"/>
      <c r="L1065" s="6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</row>
    <row r="1066" spans="1:34" s="3" customFormat="1" ht="24">
      <c r="A1066" s="7"/>
      <c r="B1066" s="6"/>
      <c r="C1066" s="6"/>
      <c r="D1066" s="6"/>
      <c r="E1066" s="6"/>
      <c r="F1066" s="6"/>
      <c r="G1066" s="6"/>
      <c r="H1066" s="6"/>
      <c r="I1066" s="6"/>
      <c r="J1066" s="6"/>
      <c r="K1066" s="12"/>
      <c r="L1066" s="6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</row>
    <row r="1067" spans="1:34" s="3" customFormat="1" ht="24">
      <c r="A1067" s="7"/>
      <c r="B1067" s="6"/>
      <c r="C1067" s="6"/>
      <c r="D1067" s="6"/>
      <c r="E1067" s="6"/>
      <c r="F1067" s="6"/>
      <c r="G1067" s="6"/>
      <c r="H1067" s="6"/>
      <c r="I1067" s="6"/>
      <c r="J1067" s="6"/>
      <c r="K1067" s="12"/>
      <c r="L1067" s="6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</row>
    <row r="1068" spans="1:34" s="3" customFormat="1" ht="24">
      <c r="A1068" s="7"/>
      <c r="B1068" s="6"/>
      <c r="C1068" s="6"/>
      <c r="D1068" s="6"/>
      <c r="E1068" s="6"/>
      <c r="F1068" s="6"/>
      <c r="G1068" s="6"/>
      <c r="H1068" s="6"/>
      <c r="I1068" s="6"/>
      <c r="J1068" s="6"/>
      <c r="K1068" s="12"/>
      <c r="L1068" s="6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</row>
    <row r="1069" spans="1:34" s="3" customFormat="1" ht="24">
      <c r="A1069" s="7"/>
      <c r="B1069" s="6"/>
      <c r="C1069" s="6"/>
      <c r="D1069" s="6"/>
      <c r="E1069" s="6"/>
      <c r="F1069" s="6"/>
      <c r="G1069" s="6"/>
      <c r="H1069" s="6"/>
      <c r="I1069" s="6"/>
      <c r="J1069" s="6"/>
      <c r="K1069" s="12"/>
      <c r="L1069" s="6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</row>
    <row r="1070" spans="1:34" s="3" customFormat="1" ht="24">
      <c r="A1070" s="7"/>
      <c r="B1070" s="6"/>
      <c r="C1070" s="6"/>
      <c r="D1070" s="6"/>
      <c r="E1070" s="6"/>
      <c r="F1070" s="6"/>
      <c r="G1070" s="6"/>
      <c r="H1070" s="6"/>
      <c r="I1070" s="6"/>
      <c r="J1070" s="6"/>
      <c r="K1070" s="12"/>
      <c r="L1070" s="6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</row>
    <row r="1071" spans="1:34" s="3" customFormat="1" ht="24">
      <c r="A1071" s="7"/>
      <c r="B1071" s="6"/>
      <c r="C1071" s="6"/>
      <c r="D1071" s="6"/>
      <c r="E1071" s="6"/>
      <c r="F1071" s="6"/>
      <c r="G1071" s="6"/>
      <c r="H1071" s="6"/>
      <c r="I1071" s="6"/>
      <c r="J1071" s="6"/>
      <c r="K1071" s="12"/>
      <c r="L1071" s="6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</row>
    <row r="1072" spans="1:34" s="3" customFormat="1" ht="24">
      <c r="A1072" s="7"/>
      <c r="B1072" s="6"/>
      <c r="C1072" s="6"/>
      <c r="D1072" s="6"/>
      <c r="E1072" s="6"/>
      <c r="F1072" s="6"/>
      <c r="G1072" s="6"/>
      <c r="H1072" s="6"/>
      <c r="I1072" s="6"/>
      <c r="J1072" s="6"/>
      <c r="K1072" s="12"/>
      <c r="L1072" s="6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</row>
    <row r="1073" spans="1:34" s="3" customFormat="1" ht="24">
      <c r="A1073" s="7"/>
      <c r="B1073" s="6"/>
      <c r="C1073" s="6"/>
      <c r="D1073" s="6"/>
      <c r="E1073" s="6"/>
      <c r="F1073" s="6"/>
      <c r="G1073" s="6"/>
      <c r="H1073" s="6"/>
      <c r="I1073" s="6"/>
      <c r="J1073" s="6"/>
      <c r="K1073" s="12"/>
      <c r="L1073" s="6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</row>
    <row r="1074" spans="1:34" s="3" customFormat="1" ht="24">
      <c r="A1074" s="7"/>
      <c r="B1074" s="6"/>
      <c r="C1074" s="6"/>
      <c r="D1074" s="6"/>
      <c r="E1074" s="6"/>
      <c r="F1074" s="6"/>
      <c r="G1074" s="6"/>
      <c r="H1074" s="6"/>
      <c r="I1074" s="6"/>
      <c r="J1074" s="6"/>
      <c r="K1074" s="12"/>
      <c r="L1074" s="6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</row>
    <row r="1075" spans="1:34" s="3" customFormat="1" ht="24">
      <c r="A1075" s="7"/>
      <c r="B1075" s="6"/>
      <c r="C1075" s="6"/>
      <c r="D1075" s="6"/>
      <c r="E1075" s="6"/>
      <c r="F1075" s="6"/>
      <c r="G1075" s="6"/>
      <c r="H1075" s="6"/>
      <c r="I1075" s="6"/>
      <c r="J1075" s="6"/>
      <c r="K1075" s="12"/>
      <c r="L1075" s="6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</row>
    <row r="1076" spans="1:34" s="3" customFormat="1" ht="24">
      <c r="A1076" s="7"/>
      <c r="B1076" s="6"/>
      <c r="C1076" s="6"/>
      <c r="D1076" s="6"/>
      <c r="E1076" s="6"/>
      <c r="F1076" s="6"/>
      <c r="G1076" s="6"/>
      <c r="H1076" s="6"/>
      <c r="I1076" s="6"/>
      <c r="J1076" s="6"/>
      <c r="K1076" s="12"/>
      <c r="L1076" s="6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</row>
    <row r="1077" spans="1:34" s="3" customFormat="1" ht="24">
      <c r="A1077" s="7"/>
      <c r="B1077" s="6"/>
      <c r="C1077" s="6"/>
      <c r="D1077" s="6"/>
      <c r="E1077" s="6"/>
      <c r="F1077" s="6"/>
      <c r="G1077" s="6"/>
      <c r="H1077" s="6"/>
      <c r="I1077" s="6"/>
      <c r="J1077" s="6"/>
      <c r="K1077" s="12"/>
      <c r="L1077" s="6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</row>
    <row r="1078" spans="1:34" s="3" customFormat="1" ht="24">
      <c r="A1078" s="7"/>
      <c r="B1078" s="6"/>
      <c r="C1078" s="6"/>
      <c r="D1078" s="6"/>
      <c r="E1078" s="6"/>
      <c r="F1078" s="6"/>
      <c r="G1078" s="6"/>
      <c r="H1078" s="6"/>
      <c r="I1078" s="6"/>
      <c r="J1078" s="6"/>
      <c r="K1078" s="12"/>
      <c r="L1078" s="6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</row>
    <row r="1079" spans="1:34" s="3" customFormat="1" ht="24">
      <c r="A1079" s="7"/>
      <c r="B1079" s="6"/>
      <c r="C1079" s="6"/>
      <c r="D1079" s="6"/>
      <c r="E1079" s="6"/>
      <c r="F1079" s="6"/>
      <c r="G1079" s="6"/>
      <c r="H1079" s="6"/>
      <c r="I1079" s="6"/>
      <c r="J1079" s="6"/>
      <c r="K1079" s="12"/>
      <c r="L1079" s="6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</row>
    <row r="1080" spans="1:34" s="3" customFormat="1" ht="24">
      <c r="A1080" s="7"/>
      <c r="B1080" s="6"/>
      <c r="C1080" s="6"/>
      <c r="D1080" s="6"/>
      <c r="E1080" s="6"/>
      <c r="F1080" s="6"/>
      <c r="G1080" s="6"/>
      <c r="H1080" s="6"/>
      <c r="I1080" s="6"/>
      <c r="J1080" s="6"/>
      <c r="K1080" s="12"/>
      <c r="L1080" s="6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</row>
    <row r="1081" spans="1:34" s="3" customFormat="1" ht="24">
      <c r="A1081" s="7"/>
      <c r="B1081" s="6"/>
      <c r="C1081" s="6"/>
      <c r="D1081" s="6"/>
      <c r="E1081" s="6"/>
      <c r="F1081" s="6"/>
      <c r="G1081" s="6"/>
      <c r="H1081" s="6"/>
      <c r="I1081" s="6"/>
      <c r="J1081" s="6"/>
      <c r="K1081" s="12"/>
      <c r="L1081" s="6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</row>
    <row r="1082" spans="1:34" s="3" customFormat="1" ht="24">
      <c r="A1082" s="7"/>
      <c r="B1082" s="6"/>
      <c r="C1082" s="6"/>
      <c r="D1082" s="6"/>
      <c r="E1082" s="6"/>
      <c r="F1082" s="6"/>
      <c r="G1082" s="6"/>
      <c r="H1082" s="6"/>
      <c r="I1082" s="6"/>
      <c r="J1082" s="6"/>
      <c r="K1082" s="12"/>
      <c r="L1082" s="6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</row>
    <row r="1083" spans="1:34" s="3" customFormat="1" ht="24">
      <c r="A1083" s="7"/>
      <c r="B1083" s="6"/>
      <c r="C1083" s="6"/>
      <c r="D1083" s="6"/>
      <c r="E1083" s="6"/>
      <c r="F1083" s="6"/>
      <c r="G1083" s="6"/>
      <c r="H1083" s="6"/>
      <c r="I1083" s="6"/>
      <c r="J1083" s="6"/>
      <c r="K1083" s="12"/>
      <c r="L1083" s="6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</row>
    <row r="1084" spans="1:34" s="3" customFormat="1" ht="24">
      <c r="A1084" s="7"/>
      <c r="B1084" s="6"/>
      <c r="C1084" s="6"/>
      <c r="D1084" s="6"/>
      <c r="E1084" s="6"/>
      <c r="F1084" s="6"/>
      <c r="G1084" s="6"/>
      <c r="H1084" s="6"/>
      <c r="I1084" s="6"/>
      <c r="J1084" s="6"/>
      <c r="K1084" s="12"/>
      <c r="L1084" s="6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</row>
    <row r="1085" spans="1:34" s="3" customFormat="1" ht="24">
      <c r="A1085" s="7"/>
      <c r="B1085" s="6"/>
      <c r="C1085" s="6"/>
      <c r="D1085" s="6"/>
      <c r="E1085" s="6"/>
      <c r="F1085" s="6"/>
      <c r="G1085" s="6"/>
      <c r="H1085" s="6"/>
      <c r="I1085" s="6"/>
      <c r="J1085" s="6"/>
      <c r="K1085" s="12"/>
      <c r="L1085" s="6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</row>
    <row r="1086" spans="1:34" s="3" customFormat="1" ht="24">
      <c r="A1086" s="7"/>
      <c r="B1086" s="6"/>
      <c r="C1086" s="6"/>
      <c r="D1086" s="6"/>
      <c r="E1086" s="6"/>
      <c r="F1086" s="6"/>
      <c r="G1086" s="6"/>
      <c r="H1086" s="6"/>
      <c r="I1086" s="6"/>
      <c r="J1086" s="6"/>
      <c r="K1086" s="12"/>
      <c r="L1086" s="6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</row>
    <row r="1087" spans="1:34" s="3" customFormat="1" ht="24">
      <c r="A1087" s="7"/>
      <c r="B1087" s="6"/>
      <c r="C1087" s="6"/>
      <c r="D1087" s="6"/>
      <c r="E1087" s="6"/>
      <c r="F1087" s="6"/>
      <c r="G1087" s="6"/>
      <c r="H1087" s="6"/>
      <c r="I1087" s="6"/>
      <c r="J1087" s="6"/>
      <c r="K1087" s="12"/>
      <c r="L1087" s="6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</row>
    <row r="1088" spans="1:34" s="3" customFormat="1" ht="24">
      <c r="A1088" s="7"/>
      <c r="B1088" s="6"/>
      <c r="C1088" s="6"/>
      <c r="D1088" s="6"/>
      <c r="E1088" s="6"/>
      <c r="F1088" s="6"/>
      <c r="G1088" s="6"/>
      <c r="H1088" s="6"/>
      <c r="I1088" s="6"/>
      <c r="J1088" s="6"/>
      <c r="K1088" s="12"/>
      <c r="L1088" s="6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</row>
    <row r="1089" spans="1:34" s="3" customFormat="1" ht="24">
      <c r="A1089" s="7"/>
      <c r="B1089" s="6"/>
      <c r="C1089" s="6"/>
      <c r="D1089" s="6"/>
      <c r="E1089" s="6"/>
      <c r="F1089" s="6"/>
      <c r="G1089" s="6"/>
      <c r="H1089" s="6"/>
      <c r="I1089" s="6"/>
      <c r="J1089" s="6"/>
      <c r="K1089" s="12"/>
      <c r="L1089" s="6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</row>
    <row r="1090" spans="1:34" s="3" customFormat="1" ht="24">
      <c r="A1090" s="7"/>
      <c r="B1090" s="6"/>
      <c r="C1090" s="6"/>
      <c r="D1090" s="6"/>
      <c r="E1090" s="6"/>
      <c r="F1090" s="6"/>
      <c r="G1090" s="6"/>
      <c r="H1090" s="6"/>
      <c r="I1090" s="6"/>
      <c r="J1090" s="6"/>
      <c r="K1090" s="12"/>
      <c r="L1090" s="6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</row>
    <row r="1091" spans="1:34" s="3" customFormat="1" ht="24">
      <c r="A1091" s="7"/>
      <c r="B1091" s="6"/>
      <c r="C1091" s="6"/>
      <c r="D1091" s="6"/>
      <c r="E1091" s="6"/>
      <c r="F1091" s="6"/>
      <c r="G1091" s="6"/>
      <c r="H1091" s="6"/>
      <c r="I1091" s="6"/>
      <c r="J1091" s="6"/>
      <c r="K1091" s="12"/>
      <c r="L1091" s="6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</row>
    <row r="1092" spans="1:34" s="3" customFormat="1" ht="24">
      <c r="A1092" s="7"/>
      <c r="B1092" s="6"/>
      <c r="C1092" s="6"/>
      <c r="D1092" s="6"/>
      <c r="E1092" s="6"/>
      <c r="F1092" s="6"/>
      <c r="G1092" s="6"/>
      <c r="H1092" s="6"/>
      <c r="I1092" s="6"/>
      <c r="J1092" s="6"/>
      <c r="K1092" s="12"/>
      <c r="L1092" s="6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</row>
    <row r="1093" spans="1:34" s="3" customFormat="1" ht="24">
      <c r="A1093" s="7"/>
      <c r="B1093" s="6"/>
      <c r="C1093" s="6"/>
      <c r="D1093" s="6"/>
      <c r="E1093" s="6"/>
      <c r="F1093" s="6"/>
      <c r="G1093" s="6"/>
      <c r="H1093" s="6"/>
      <c r="I1093" s="6"/>
      <c r="J1093" s="6"/>
      <c r="K1093" s="12"/>
      <c r="L1093" s="6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</row>
    <row r="1094" spans="1:34" s="3" customFormat="1" ht="24">
      <c r="A1094" s="7"/>
      <c r="B1094" s="6"/>
      <c r="C1094" s="6"/>
      <c r="D1094" s="6"/>
      <c r="E1094" s="6"/>
      <c r="F1094" s="6"/>
      <c r="G1094" s="6"/>
      <c r="H1094" s="6"/>
      <c r="I1094" s="6"/>
      <c r="J1094" s="6"/>
      <c r="K1094" s="12"/>
      <c r="L1094" s="6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</row>
    <row r="1095" spans="1:34" s="3" customFormat="1" ht="24">
      <c r="A1095" s="7"/>
      <c r="B1095" s="6"/>
      <c r="C1095" s="6"/>
      <c r="D1095" s="6"/>
      <c r="E1095" s="6"/>
      <c r="F1095" s="6"/>
      <c r="G1095" s="6"/>
      <c r="H1095" s="6"/>
      <c r="I1095" s="6"/>
      <c r="J1095" s="6"/>
      <c r="K1095" s="12"/>
      <c r="L1095" s="6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</row>
    <row r="1096" spans="1:34" s="3" customFormat="1" ht="24">
      <c r="A1096" s="7"/>
      <c r="B1096" s="6"/>
      <c r="C1096" s="6"/>
      <c r="D1096" s="6"/>
      <c r="E1096" s="6"/>
      <c r="F1096" s="6"/>
      <c r="G1096" s="6"/>
      <c r="H1096" s="6"/>
      <c r="I1096" s="6"/>
      <c r="J1096" s="6"/>
      <c r="K1096" s="12"/>
      <c r="L1096" s="6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</row>
    <row r="1097" spans="1:34" s="3" customFormat="1" ht="24">
      <c r="A1097" s="7"/>
      <c r="B1097" s="6"/>
      <c r="C1097" s="6"/>
      <c r="D1097" s="6"/>
      <c r="E1097" s="6"/>
      <c r="F1097" s="6"/>
      <c r="G1097" s="6"/>
      <c r="H1097" s="6"/>
      <c r="I1097" s="6"/>
      <c r="J1097" s="6"/>
      <c r="K1097" s="12"/>
      <c r="L1097" s="6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</row>
    <row r="1098" spans="1:34" s="3" customFormat="1" ht="24">
      <c r="A1098" s="7"/>
      <c r="B1098" s="6"/>
      <c r="C1098" s="6"/>
      <c r="D1098" s="6"/>
      <c r="E1098" s="6"/>
      <c r="F1098" s="6"/>
      <c r="G1098" s="6"/>
      <c r="H1098" s="6"/>
      <c r="I1098" s="6"/>
      <c r="J1098" s="6"/>
      <c r="K1098" s="12"/>
      <c r="L1098" s="6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</row>
    <row r="1099" spans="1:34" s="3" customFormat="1" ht="24">
      <c r="A1099" s="7"/>
      <c r="B1099" s="6"/>
      <c r="C1099" s="6"/>
      <c r="D1099" s="6"/>
      <c r="E1099" s="6"/>
      <c r="F1099" s="6"/>
      <c r="G1099" s="6"/>
      <c r="H1099" s="6"/>
      <c r="I1099" s="6"/>
      <c r="J1099" s="6"/>
      <c r="K1099" s="12"/>
      <c r="L1099" s="6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</row>
    <row r="1100" spans="1:34" s="3" customFormat="1" ht="24">
      <c r="A1100" s="7"/>
      <c r="B1100" s="6"/>
      <c r="C1100" s="6"/>
      <c r="D1100" s="6"/>
      <c r="E1100" s="6"/>
      <c r="F1100" s="6"/>
      <c r="G1100" s="6"/>
      <c r="H1100" s="6"/>
      <c r="I1100" s="6"/>
      <c r="J1100" s="6"/>
      <c r="K1100" s="12"/>
      <c r="L1100" s="6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</row>
    <row r="1101" spans="1:34" s="3" customFormat="1" ht="24">
      <c r="A1101" s="7"/>
      <c r="B1101" s="6"/>
      <c r="C1101" s="6"/>
      <c r="D1101" s="6"/>
      <c r="E1101" s="6"/>
      <c r="F1101" s="6"/>
      <c r="G1101" s="6"/>
      <c r="H1101" s="6"/>
      <c r="I1101" s="6"/>
      <c r="J1101" s="6"/>
      <c r="K1101" s="12"/>
      <c r="L1101" s="6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</row>
    <row r="1102" spans="1:34" s="3" customFormat="1" ht="24">
      <c r="A1102" s="7"/>
      <c r="B1102" s="6"/>
      <c r="C1102" s="6"/>
      <c r="D1102" s="6"/>
      <c r="E1102" s="6"/>
      <c r="F1102" s="6"/>
      <c r="G1102" s="6"/>
      <c r="H1102" s="6"/>
      <c r="I1102" s="6"/>
      <c r="J1102" s="6"/>
      <c r="K1102" s="12"/>
      <c r="L1102" s="6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</row>
    <row r="1103" spans="1:34" s="3" customFormat="1" ht="24">
      <c r="A1103" s="7"/>
      <c r="B1103" s="6"/>
      <c r="C1103" s="6"/>
      <c r="D1103" s="6"/>
      <c r="E1103" s="6"/>
      <c r="F1103" s="6"/>
      <c r="G1103" s="6"/>
      <c r="H1103" s="6"/>
      <c r="I1103" s="6"/>
      <c r="J1103" s="6"/>
      <c r="K1103" s="12"/>
      <c r="L1103" s="6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</row>
    <row r="1104" spans="1:34" s="3" customFormat="1" ht="24">
      <c r="A1104" s="7"/>
      <c r="B1104" s="6"/>
      <c r="C1104" s="6"/>
      <c r="D1104" s="6"/>
      <c r="E1104" s="6"/>
      <c r="F1104" s="6"/>
      <c r="G1104" s="6"/>
      <c r="H1104" s="6"/>
      <c r="I1104" s="6"/>
      <c r="J1104" s="6"/>
      <c r="K1104" s="12"/>
      <c r="L1104" s="6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</row>
    <row r="1105" spans="1:34" s="3" customFormat="1" ht="24">
      <c r="A1105" s="7"/>
      <c r="B1105" s="6"/>
      <c r="C1105" s="6"/>
      <c r="D1105" s="6"/>
      <c r="E1105" s="6"/>
      <c r="F1105" s="6"/>
      <c r="G1105" s="6"/>
      <c r="H1105" s="6"/>
      <c r="I1105" s="6"/>
      <c r="J1105" s="6"/>
      <c r="K1105" s="12"/>
      <c r="L1105" s="6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</row>
    <row r="1106" spans="1:34" s="3" customFormat="1" ht="24">
      <c r="A1106" s="7"/>
      <c r="B1106" s="6"/>
      <c r="C1106" s="6"/>
      <c r="D1106" s="6"/>
      <c r="E1106" s="6"/>
      <c r="F1106" s="6"/>
      <c r="G1106" s="6"/>
      <c r="H1106" s="6"/>
      <c r="I1106" s="6"/>
      <c r="J1106" s="6"/>
      <c r="K1106" s="12"/>
      <c r="L1106" s="6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</row>
    <row r="1107" spans="1:34" s="3" customFormat="1" ht="24">
      <c r="A1107" s="7"/>
      <c r="B1107" s="6"/>
      <c r="C1107" s="6"/>
      <c r="D1107" s="6"/>
      <c r="E1107" s="6"/>
      <c r="F1107" s="6"/>
      <c r="G1107" s="6"/>
      <c r="H1107" s="6"/>
      <c r="I1107" s="6"/>
      <c r="J1107" s="6"/>
      <c r="K1107" s="12"/>
      <c r="L1107" s="6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</row>
    <row r="1108" spans="1:34" s="3" customFormat="1" ht="24">
      <c r="A1108" s="7"/>
      <c r="B1108" s="6"/>
      <c r="C1108" s="6"/>
      <c r="D1108" s="6"/>
      <c r="E1108" s="6"/>
      <c r="F1108" s="6"/>
      <c r="G1108" s="6"/>
      <c r="H1108" s="6"/>
      <c r="I1108" s="6"/>
      <c r="J1108" s="6"/>
      <c r="K1108" s="12"/>
      <c r="L1108" s="6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</row>
    <row r="1109" spans="1:34" s="3" customFormat="1" ht="24">
      <c r="A1109" s="7"/>
      <c r="B1109" s="6"/>
      <c r="C1109" s="6"/>
      <c r="D1109" s="6"/>
      <c r="E1109" s="6"/>
      <c r="F1109" s="6"/>
      <c r="G1109" s="6"/>
      <c r="H1109" s="6"/>
      <c r="I1109" s="6"/>
      <c r="J1109" s="6"/>
      <c r="K1109" s="12"/>
      <c r="L1109" s="6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</row>
    <row r="1110" spans="1:34" s="3" customFormat="1" ht="24">
      <c r="A1110" s="7"/>
      <c r="B1110" s="6"/>
      <c r="C1110" s="6"/>
      <c r="D1110" s="6"/>
      <c r="E1110" s="6"/>
      <c r="F1110" s="6"/>
      <c r="G1110" s="6"/>
      <c r="H1110" s="6"/>
      <c r="I1110" s="6"/>
      <c r="J1110" s="6"/>
      <c r="K1110" s="12"/>
      <c r="L1110" s="6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</row>
    <row r="1111" spans="1:34" s="3" customFormat="1" ht="24">
      <c r="A1111" s="7"/>
      <c r="B1111" s="6"/>
      <c r="C1111" s="6"/>
      <c r="D1111" s="6"/>
      <c r="E1111" s="6"/>
      <c r="F1111" s="6"/>
      <c r="G1111" s="6"/>
      <c r="H1111" s="6"/>
      <c r="I1111" s="6"/>
      <c r="J1111" s="6"/>
      <c r="K1111" s="12"/>
      <c r="L1111" s="6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</row>
    <row r="1112" spans="1:34" s="3" customFormat="1" ht="24">
      <c r="A1112" s="7"/>
      <c r="B1112" s="6"/>
      <c r="C1112" s="6"/>
      <c r="D1112" s="6"/>
      <c r="E1112" s="6"/>
      <c r="F1112" s="6"/>
      <c r="G1112" s="6"/>
      <c r="H1112" s="6"/>
      <c r="I1112" s="6"/>
      <c r="J1112" s="6"/>
      <c r="K1112" s="12"/>
      <c r="L1112" s="6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</row>
    <row r="1113" spans="1:34" s="3" customFormat="1" ht="24">
      <c r="A1113" s="7"/>
      <c r="B1113" s="6"/>
      <c r="C1113" s="6"/>
      <c r="D1113" s="6"/>
      <c r="E1113" s="6"/>
      <c r="F1113" s="6"/>
      <c r="G1113" s="6"/>
      <c r="H1113" s="6"/>
      <c r="I1113" s="6"/>
      <c r="J1113" s="6"/>
      <c r="K1113" s="12"/>
      <c r="L1113" s="6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</row>
    <row r="1114" spans="1:34" s="3" customFormat="1" ht="24">
      <c r="A1114" s="7"/>
      <c r="B1114" s="6"/>
      <c r="C1114" s="6"/>
      <c r="D1114" s="6"/>
      <c r="E1114" s="6"/>
      <c r="F1114" s="6"/>
      <c r="G1114" s="6"/>
      <c r="H1114" s="6"/>
      <c r="I1114" s="6"/>
      <c r="J1114" s="6"/>
      <c r="K1114" s="12"/>
      <c r="L1114" s="6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</row>
    <row r="1115" spans="1:34" s="3" customFormat="1" ht="24">
      <c r="A1115" s="7"/>
      <c r="B1115" s="6"/>
      <c r="C1115" s="6"/>
      <c r="D1115" s="6"/>
      <c r="E1115" s="6"/>
      <c r="F1115" s="6"/>
      <c r="G1115" s="6"/>
      <c r="H1115" s="6"/>
      <c r="I1115" s="6"/>
      <c r="J1115" s="6"/>
      <c r="K1115" s="12"/>
      <c r="L1115" s="6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</row>
    <row r="1116" spans="1:34" s="3" customFormat="1" ht="24">
      <c r="A1116" s="7"/>
      <c r="B1116" s="6"/>
      <c r="C1116" s="6"/>
      <c r="D1116" s="6"/>
      <c r="E1116" s="6"/>
      <c r="F1116" s="6"/>
      <c r="G1116" s="6"/>
      <c r="H1116" s="6"/>
      <c r="I1116" s="6"/>
      <c r="J1116" s="6"/>
      <c r="K1116" s="12"/>
      <c r="L1116" s="6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</row>
    <row r="1117" spans="1:34" s="3" customFormat="1" ht="24">
      <c r="A1117" s="7"/>
      <c r="B1117" s="6"/>
      <c r="C1117" s="6"/>
      <c r="D1117" s="6"/>
      <c r="E1117" s="6"/>
      <c r="F1117" s="6"/>
      <c r="G1117" s="6"/>
      <c r="H1117" s="6"/>
      <c r="I1117" s="6"/>
      <c r="J1117" s="6"/>
      <c r="K1117" s="12"/>
      <c r="L1117" s="6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</row>
    <row r="1118" spans="1:34" s="3" customFormat="1" ht="24">
      <c r="A1118" s="7"/>
      <c r="B1118" s="6"/>
      <c r="C1118" s="6"/>
      <c r="D1118" s="6"/>
      <c r="E1118" s="6"/>
      <c r="F1118" s="6"/>
      <c r="G1118" s="6"/>
      <c r="H1118" s="6"/>
      <c r="I1118" s="6"/>
      <c r="J1118" s="6"/>
      <c r="K1118" s="12"/>
      <c r="L1118" s="6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</row>
    <row r="1119" spans="1:34" s="3" customFormat="1" ht="24">
      <c r="A1119" s="7"/>
      <c r="B1119" s="6"/>
      <c r="C1119" s="6"/>
      <c r="D1119" s="6"/>
      <c r="E1119" s="6"/>
      <c r="F1119" s="6"/>
      <c r="G1119" s="6"/>
      <c r="H1119" s="6"/>
      <c r="I1119" s="6"/>
      <c r="J1119" s="6"/>
      <c r="K1119" s="12"/>
      <c r="L1119" s="6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</row>
    <row r="1120" spans="1:34" s="3" customFormat="1" ht="24">
      <c r="A1120" s="7"/>
      <c r="B1120" s="6"/>
      <c r="C1120" s="6"/>
      <c r="D1120" s="6"/>
      <c r="E1120" s="6"/>
      <c r="F1120" s="6"/>
      <c r="G1120" s="6"/>
      <c r="H1120" s="6"/>
      <c r="I1120" s="6"/>
      <c r="J1120" s="6"/>
      <c r="K1120" s="12"/>
      <c r="L1120" s="6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</row>
    <row r="1121" spans="1:34" s="3" customFormat="1" ht="24">
      <c r="A1121" s="7"/>
      <c r="B1121" s="6"/>
      <c r="C1121" s="6"/>
      <c r="D1121" s="6"/>
      <c r="E1121" s="6"/>
      <c r="F1121" s="6"/>
      <c r="G1121" s="6"/>
      <c r="H1121" s="6"/>
      <c r="I1121" s="6"/>
      <c r="J1121" s="6"/>
      <c r="K1121" s="12"/>
      <c r="L1121" s="6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</row>
    <row r="1122" spans="1:34" s="3" customFormat="1" ht="24">
      <c r="A1122" s="7"/>
      <c r="B1122" s="6"/>
      <c r="C1122" s="6"/>
      <c r="D1122" s="6"/>
      <c r="E1122" s="6"/>
      <c r="F1122" s="6"/>
      <c r="G1122" s="6"/>
      <c r="H1122" s="6"/>
      <c r="I1122" s="6"/>
      <c r="J1122" s="6"/>
      <c r="K1122" s="12"/>
      <c r="L1122" s="6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</row>
    <row r="1123" spans="1:34" s="3" customFormat="1" ht="24">
      <c r="A1123" s="7"/>
      <c r="B1123" s="6"/>
      <c r="C1123" s="6"/>
      <c r="D1123" s="6"/>
      <c r="E1123" s="6"/>
      <c r="F1123" s="6"/>
      <c r="G1123" s="6"/>
      <c r="H1123" s="6"/>
      <c r="I1123" s="6"/>
      <c r="J1123" s="6"/>
      <c r="K1123" s="12"/>
      <c r="L1123" s="6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</row>
    <row r="1124" spans="1:34" s="3" customFormat="1" ht="24">
      <c r="A1124" s="7"/>
      <c r="B1124" s="6"/>
      <c r="C1124" s="6"/>
      <c r="D1124" s="6"/>
      <c r="E1124" s="6"/>
      <c r="F1124" s="6"/>
      <c r="G1124" s="6"/>
      <c r="H1124" s="6"/>
      <c r="I1124" s="6"/>
      <c r="J1124" s="6"/>
      <c r="K1124" s="12"/>
      <c r="L1124" s="6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</row>
    <row r="1125" spans="1:34" s="3" customFormat="1" ht="24">
      <c r="A1125" s="7"/>
      <c r="B1125" s="6"/>
      <c r="C1125" s="6"/>
      <c r="D1125" s="6"/>
      <c r="E1125" s="6"/>
      <c r="F1125" s="6"/>
      <c r="G1125" s="6"/>
      <c r="H1125" s="6"/>
      <c r="I1125" s="6"/>
      <c r="J1125" s="6"/>
      <c r="K1125" s="12"/>
      <c r="L1125" s="6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</row>
    <row r="1126" spans="1:34" s="3" customFormat="1" ht="24">
      <c r="A1126" s="7"/>
      <c r="B1126" s="6"/>
      <c r="C1126" s="6"/>
      <c r="D1126" s="6"/>
      <c r="E1126" s="6"/>
      <c r="F1126" s="6"/>
      <c r="G1126" s="6"/>
      <c r="H1126" s="6"/>
      <c r="I1126" s="6"/>
      <c r="J1126" s="6"/>
      <c r="K1126" s="12"/>
      <c r="L1126" s="6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</row>
    <row r="1127" spans="1:34" s="3" customFormat="1" ht="24">
      <c r="A1127" s="7"/>
      <c r="B1127" s="6"/>
      <c r="C1127" s="6"/>
      <c r="D1127" s="6"/>
      <c r="E1127" s="6"/>
      <c r="F1127" s="6"/>
      <c r="G1127" s="6"/>
      <c r="H1127" s="6"/>
      <c r="I1127" s="6"/>
      <c r="J1127" s="6"/>
      <c r="K1127" s="12"/>
      <c r="L1127" s="6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</row>
    <row r="1128" spans="1:34" s="3" customFormat="1" ht="24">
      <c r="A1128" s="7"/>
      <c r="B1128" s="6"/>
      <c r="C1128" s="6"/>
      <c r="D1128" s="6"/>
      <c r="E1128" s="6"/>
      <c r="F1128" s="6"/>
      <c r="G1128" s="6"/>
      <c r="H1128" s="6"/>
      <c r="I1128" s="6"/>
      <c r="J1128" s="6"/>
      <c r="K1128" s="12"/>
      <c r="L1128" s="6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</row>
    <row r="1129" spans="1:34" s="3" customFormat="1" ht="24">
      <c r="A1129" s="7"/>
      <c r="B1129" s="6"/>
      <c r="C1129" s="6"/>
      <c r="D1129" s="6"/>
      <c r="E1129" s="6"/>
      <c r="F1129" s="6"/>
      <c r="G1129" s="6"/>
      <c r="H1129" s="6"/>
      <c r="I1129" s="6"/>
      <c r="J1129" s="6"/>
      <c r="K1129" s="12"/>
      <c r="L1129" s="6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</row>
    <row r="1130" spans="1:34" s="3" customFormat="1" ht="24">
      <c r="A1130" s="7"/>
      <c r="B1130" s="6"/>
      <c r="C1130" s="6"/>
      <c r="D1130" s="6"/>
      <c r="E1130" s="6"/>
      <c r="F1130" s="6"/>
      <c r="G1130" s="6"/>
      <c r="H1130" s="6"/>
      <c r="I1130" s="6"/>
      <c r="J1130" s="6"/>
      <c r="K1130" s="12"/>
      <c r="L1130" s="6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</row>
    <row r="1131" spans="1:34" s="3" customFormat="1" ht="24">
      <c r="A1131" s="7"/>
      <c r="B1131" s="6"/>
      <c r="C1131" s="6"/>
      <c r="D1131" s="6"/>
      <c r="E1131" s="6"/>
      <c r="F1131" s="6"/>
      <c r="G1131" s="6"/>
      <c r="H1131" s="6"/>
      <c r="I1131" s="6"/>
      <c r="J1131" s="6"/>
      <c r="K1131" s="12"/>
      <c r="L1131" s="6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</row>
    <row r="1132" spans="1:34" s="3" customFormat="1" ht="24">
      <c r="A1132" s="7"/>
      <c r="B1132" s="6"/>
      <c r="C1132" s="6"/>
      <c r="D1132" s="6"/>
      <c r="E1132" s="6"/>
      <c r="F1132" s="6"/>
      <c r="G1132" s="6"/>
      <c r="H1132" s="6"/>
      <c r="I1132" s="6"/>
      <c r="J1132" s="6"/>
      <c r="K1132" s="12"/>
      <c r="L1132" s="6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</row>
    <row r="1133" spans="1:34" s="3" customFormat="1" ht="24">
      <c r="A1133" s="7"/>
      <c r="B1133" s="6"/>
      <c r="C1133" s="6"/>
      <c r="D1133" s="6"/>
      <c r="E1133" s="6"/>
      <c r="F1133" s="6"/>
      <c r="G1133" s="6"/>
      <c r="H1133" s="6"/>
      <c r="I1133" s="6"/>
      <c r="J1133" s="6"/>
      <c r="K1133" s="12"/>
      <c r="L1133" s="6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</row>
    <row r="1134" spans="1:34" s="3" customFormat="1" ht="24">
      <c r="A1134" s="7"/>
      <c r="B1134" s="6"/>
      <c r="C1134" s="6"/>
      <c r="D1134" s="6"/>
      <c r="E1134" s="6"/>
      <c r="F1134" s="6"/>
      <c r="G1134" s="6"/>
      <c r="H1134" s="6"/>
      <c r="I1134" s="6"/>
      <c r="J1134" s="6"/>
      <c r="K1134" s="12"/>
      <c r="L1134" s="6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</row>
    <row r="1135" spans="1:34" s="3" customFormat="1" ht="24">
      <c r="A1135" s="7"/>
      <c r="B1135" s="6"/>
      <c r="C1135" s="6"/>
      <c r="D1135" s="6"/>
      <c r="E1135" s="6"/>
      <c r="F1135" s="6"/>
      <c r="G1135" s="6"/>
      <c r="H1135" s="6"/>
      <c r="I1135" s="6"/>
      <c r="J1135" s="6"/>
      <c r="K1135" s="12"/>
      <c r="L1135" s="6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</row>
    <row r="1136" spans="1:34" s="3" customFormat="1" ht="24">
      <c r="A1136" s="7"/>
      <c r="B1136" s="6"/>
      <c r="C1136" s="6"/>
      <c r="D1136" s="6"/>
      <c r="E1136" s="6"/>
      <c r="F1136" s="6"/>
      <c r="G1136" s="6"/>
      <c r="H1136" s="6"/>
      <c r="I1136" s="6"/>
      <c r="J1136" s="6"/>
      <c r="K1136" s="12"/>
      <c r="L1136" s="6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</row>
    <row r="1137" spans="1:34" s="3" customFormat="1" ht="24">
      <c r="A1137" s="7"/>
      <c r="B1137" s="6"/>
      <c r="C1137" s="6"/>
      <c r="D1137" s="6"/>
      <c r="E1137" s="6"/>
      <c r="F1137" s="6"/>
      <c r="G1137" s="6"/>
      <c r="H1137" s="6"/>
      <c r="I1137" s="6"/>
      <c r="J1137" s="6"/>
      <c r="K1137" s="12"/>
      <c r="L1137" s="6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</row>
    <row r="1138" spans="1:34" s="3" customFormat="1" ht="24">
      <c r="A1138" s="7"/>
      <c r="B1138" s="6"/>
      <c r="C1138" s="6"/>
      <c r="D1138" s="6"/>
      <c r="E1138" s="6"/>
      <c r="F1138" s="6"/>
      <c r="G1138" s="6"/>
      <c r="H1138" s="6"/>
      <c r="I1138" s="6"/>
      <c r="J1138" s="6"/>
      <c r="K1138" s="12"/>
      <c r="L1138" s="6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</row>
    <row r="1139" spans="1:34" s="3" customFormat="1" ht="24">
      <c r="A1139" s="7"/>
      <c r="B1139" s="6"/>
      <c r="C1139" s="6"/>
      <c r="D1139" s="6"/>
      <c r="E1139" s="6"/>
      <c r="F1139" s="6"/>
      <c r="G1139" s="6"/>
      <c r="H1139" s="6"/>
      <c r="I1139" s="6"/>
      <c r="J1139" s="6"/>
      <c r="K1139" s="12"/>
      <c r="L1139" s="6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</row>
    <row r="1140" spans="1:34" s="3" customFormat="1" ht="24">
      <c r="A1140" s="7"/>
      <c r="B1140" s="6"/>
      <c r="C1140" s="6"/>
      <c r="D1140" s="6"/>
      <c r="E1140" s="6"/>
      <c r="F1140" s="6"/>
      <c r="G1140" s="6"/>
      <c r="H1140" s="6"/>
      <c r="I1140" s="6"/>
      <c r="J1140" s="6"/>
      <c r="K1140" s="12"/>
      <c r="L1140" s="6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</row>
    <row r="1141" spans="1:34" s="3" customFormat="1" ht="24">
      <c r="A1141" s="7"/>
      <c r="B1141" s="6"/>
      <c r="C1141" s="6"/>
      <c r="D1141" s="6"/>
      <c r="E1141" s="6"/>
      <c r="F1141" s="6"/>
      <c r="G1141" s="6"/>
      <c r="H1141" s="6"/>
      <c r="I1141" s="6"/>
      <c r="J1141" s="6"/>
      <c r="K1141" s="12"/>
      <c r="L1141" s="6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</row>
    <row r="1142" spans="1:34" s="3" customFormat="1" ht="24">
      <c r="A1142" s="7"/>
      <c r="B1142" s="6"/>
      <c r="C1142" s="6"/>
      <c r="D1142" s="6"/>
      <c r="E1142" s="6"/>
      <c r="F1142" s="6"/>
      <c r="G1142" s="6"/>
      <c r="H1142" s="6"/>
      <c r="I1142" s="6"/>
      <c r="J1142" s="6"/>
      <c r="K1142" s="12"/>
      <c r="L1142" s="6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</row>
    <row r="1143" spans="1:34" s="3" customFormat="1" ht="24">
      <c r="A1143" s="7"/>
      <c r="B1143" s="6"/>
      <c r="C1143" s="6"/>
      <c r="D1143" s="6"/>
      <c r="E1143" s="6"/>
      <c r="F1143" s="6"/>
      <c r="G1143" s="6"/>
      <c r="H1143" s="6"/>
      <c r="I1143" s="6"/>
      <c r="J1143" s="6"/>
      <c r="K1143" s="12"/>
      <c r="L1143" s="6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</row>
    <row r="1144" spans="1:34" s="3" customFormat="1" ht="24">
      <c r="A1144" s="7"/>
      <c r="B1144" s="6"/>
      <c r="C1144" s="6"/>
      <c r="D1144" s="6"/>
      <c r="E1144" s="6"/>
      <c r="F1144" s="6"/>
      <c r="G1144" s="6"/>
      <c r="H1144" s="6"/>
      <c r="I1144" s="6"/>
      <c r="J1144" s="6"/>
      <c r="K1144" s="12"/>
      <c r="L1144" s="6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</row>
    <row r="1145" spans="1:34" s="3" customFormat="1" ht="24">
      <c r="A1145" s="7"/>
      <c r="B1145" s="6"/>
      <c r="C1145" s="6"/>
      <c r="D1145" s="6"/>
      <c r="E1145" s="6"/>
      <c r="F1145" s="6"/>
      <c r="G1145" s="6"/>
      <c r="H1145" s="6"/>
      <c r="I1145" s="6"/>
      <c r="J1145" s="6"/>
      <c r="K1145" s="12"/>
      <c r="L1145" s="6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</row>
    <row r="1146" spans="1:34" s="3" customFormat="1" ht="24">
      <c r="A1146" s="7"/>
      <c r="B1146" s="6"/>
      <c r="C1146" s="6"/>
      <c r="D1146" s="6"/>
      <c r="E1146" s="6"/>
      <c r="F1146" s="6"/>
      <c r="G1146" s="6"/>
      <c r="H1146" s="6"/>
      <c r="I1146" s="6"/>
      <c r="J1146" s="6"/>
      <c r="K1146" s="12"/>
      <c r="L1146" s="6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</row>
    <row r="1147" spans="1:34" s="3" customFormat="1" ht="24">
      <c r="A1147" s="7"/>
      <c r="B1147" s="6"/>
      <c r="C1147" s="6"/>
      <c r="D1147" s="6"/>
      <c r="E1147" s="6"/>
      <c r="F1147" s="6"/>
      <c r="G1147" s="6"/>
      <c r="H1147" s="6"/>
      <c r="I1147" s="6"/>
      <c r="J1147" s="6"/>
      <c r="K1147" s="12"/>
      <c r="L1147" s="6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</row>
    <row r="1148" spans="1:34" s="3" customFormat="1" ht="24">
      <c r="A1148" s="7"/>
      <c r="B1148" s="6"/>
      <c r="C1148" s="6"/>
      <c r="D1148" s="6"/>
      <c r="E1148" s="6"/>
      <c r="F1148" s="6"/>
      <c r="G1148" s="6"/>
      <c r="H1148" s="6"/>
      <c r="I1148" s="6"/>
      <c r="J1148" s="6"/>
      <c r="K1148" s="12"/>
      <c r="L1148" s="6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</row>
    <row r="1149" spans="1:34" s="3" customFormat="1" ht="24">
      <c r="A1149" s="7"/>
      <c r="B1149" s="6"/>
      <c r="C1149" s="6"/>
      <c r="D1149" s="6"/>
      <c r="E1149" s="6"/>
      <c r="F1149" s="6"/>
      <c r="G1149" s="6"/>
      <c r="H1149" s="6"/>
      <c r="I1149" s="6"/>
      <c r="J1149" s="6"/>
      <c r="K1149" s="12"/>
      <c r="L1149" s="6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</row>
    <row r="1150" spans="1:34" s="3" customFormat="1" ht="24">
      <c r="A1150" s="7"/>
      <c r="B1150" s="6"/>
      <c r="C1150" s="6"/>
      <c r="D1150" s="6"/>
      <c r="E1150" s="6"/>
      <c r="F1150" s="6"/>
      <c r="G1150" s="6"/>
      <c r="H1150" s="6"/>
      <c r="I1150" s="6"/>
      <c r="J1150" s="6"/>
      <c r="K1150" s="12"/>
      <c r="L1150" s="6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</row>
    <row r="1151" spans="1:34" s="3" customFormat="1" ht="24">
      <c r="A1151" s="7"/>
      <c r="B1151" s="6"/>
      <c r="C1151" s="6"/>
      <c r="D1151" s="6"/>
      <c r="E1151" s="6"/>
      <c r="F1151" s="6"/>
      <c r="G1151" s="6"/>
      <c r="H1151" s="6"/>
      <c r="I1151" s="6"/>
      <c r="J1151" s="6"/>
      <c r="K1151" s="12"/>
      <c r="L1151" s="6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</row>
    <row r="1152" spans="1:34" s="3" customFormat="1" ht="24">
      <c r="A1152" s="7"/>
      <c r="B1152" s="6"/>
      <c r="C1152" s="6"/>
      <c r="D1152" s="6"/>
      <c r="E1152" s="6"/>
      <c r="F1152" s="6"/>
      <c r="G1152" s="6"/>
      <c r="H1152" s="6"/>
      <c r="I1152" s="6"/>
      <c r="J1152" s="6"/>
      <c r="K1152" s="12"/>
      <c r="L1152" s="6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</row>
    <row r="1153" spans="1:34" s="3" customFormat="1" ht="24">
      <c r="A1153" s="7"/>
      <c r="B1153" s="6"/>
      <c r="C1153" s="6"/>
      <c r="D1153" s="6"/>
      <c r="E1153" s="6"/>
      <c r="F1153" s="6"/>
      <c r="G1153" s="6"/>
      <c r="H1153" s="6"/>
      <c r="I1153" s="6"/>
      <c r="J1153" s="6"/>
      <c r="K1153" s="12"/>
      <c r="L1153" s="6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</row>
    <row r="1154" spans="1:34" s="3" customFormat="1" ht="24">
      <c r="A1154" s="7"/>
      <c r="B1154" s="6"/>
      <c r="C1154" s="6"/>
      <c r="D1154" s="6"/>
      <c r="E1154" s="6"/>
      <c r="F1154" s="6"/>
      <c r="G1154" s="6"/>
      <c r="H1154" s="6"/>
      <c r="I1154" s="6"/>
      <c r="J1154" s="6"/>
      <c r="K1154" s="12"/>
      <c r="L1154" s="6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</row>
    <row r="1155" spans="1:34" s="3" customFormat="1" ht="24">
      <c r="A1155" s="7"/>
      <c r="B1155" s="6"/>
      <c r="C1155" s="6"/>
      <c r="D1155" s="6"/>
      <c r="E1155" s="6"/>
      <c r="F1155" s="6"/>
      <c r="G1155" s="6"/>
      <c r="H1155" s="6"/>
      <c r="I1155" s="6"/>
      <c r="J1155" s="6"/>
      <c r="K1155" s="12"/>
      <c r="L1155" s="6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</row>
    <row r="1156" spans="1:34" s="3" customFormat="1" ht="24">
      <c r="A1156" s="7"/>
      <c r="B1156" s="6"/>
      <c r="C1156" s="6"/>
      <c r="D1156" s="6"/>
      <c r="E1156" s="6"/>
      <c r="F1156" s="6"/>
      <c r="G1156" s="6"/>
      <c r="H1156" s="6"/>
      <c r="I1156" s="6"/>
      <c r="J1156" s="6"/>
      <c r="K1156" s="12"/>
      <c r="L1156" s="6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</row>
    <row r="1157" spans="1:34" s="3" customFormat="1" ht="24">
      <c r="A1157" s="7"/>
      <c r="B1157" s="6"/>
      <c r="C1157" s="6"/>
      <c r="D1157" s="6"/>
      <c r="E1157" s="6"/>
      <c r="F1157" s="6"/>
      <c r="G1157" s="6"/>
      <c r="H1157" s="6"/>
      <c r="I1157" s="6"/>
      <c r="J1157" s="6"/>
      <c r="K1157" s="12"/>
      <c r="L1157" s="6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</row>
    <row r="1158" spans="1:34" s="3" customFormat="1" ht="24">
      <c r="A1158" s="7"/>
      <c r="B1158" s="6"/>
      <c r="C1158" s="6"/>
      <c r="D1158" s="6"/>
      <c r="E1158" s="6"/>
      <c r="F1158" s="6"/>
      <c r="G1158" s="6"/>
      <c r="H1158" s="6"/>
      <c r="I1158" s="6"/>
      <c r="J1158" s="6"/>
      <c r="K1158" s="12"/>
      <c r="L1158" s="6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</row>
    <row r="1159" spans="1:34" s="3" customFormat="1" ht="24">
      <c r="A1159" s="7"/>
      <c r="B1159" s="6"/>
      <c r="C1159" s="6"/>
      <c r="D1159" s="6"/>
      <c r="E1159" s="6"/>
      <c r="F1159" s="6"/>
      <c r="G1159" s="6"/>
      <c r="H1159" s="6"/>
      <c r="I1159" s="6"/>
      <c r="J1159" s="6"/>
      <c r="K1159" s="12"/>
      <c r="L1159" s="6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</row>
    <row r="1160" spans="1:34" s="3" customFormat="1" ht="24">
      <c r="A1160" s="7"/>
      <c r="B1160" s="6"/>
      <c r="C1160" s="6"/>
      <c r="D1160" s="6"/>
      <c r="E1160" s="6"/>
      <c r="F1160" s="6"/>
      <c r="G1160" s="6"/>
      <c r="H1160" s="6"/>
      <c r="I1160" s="6"/>
      <c r="J1160" s="6"/>
      <c r="K1160" s="12"/>
      <c r="L1160" s="6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</row>
    <row r="1161" spans="1:34" s="3" customFormat="1" ht="24">
      <c r="A1161" s="7"/>
      <c r="B1161" s="6"/>
      <c r="C1161" s="6"/>
      <c r="D1161" s="6"/>
      <c r="E1161" s="6"/>
      <c r="F1161" s="6"/>
      <c r="G1161" s="6"/>
      <c r="H1161" s="6"/>
      <c r="I1161" s="6"/>
      <c r="J1161" s="6"/>
      <c r="K1161" s="12"/>
      <c r="L1161" s="6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</row>
    <row r="1162" spans="1:34" s="3" customFormat="1" ht="24">
      <c r="A1162" s="7"/>
      <c r="B1162" s="6"/>
      <c r="C1162" s="6"/>
      <c r="D1162" s="6"/>
      <c r="E1162" s="6"/>
      <c r="F1162" s="6"/>
      <c r="G1162" s="6"/>
      <c r="H1162" s="6"/>
      <c r="I1162" s="6"/>
      <c r="J1162" s="6"/>
      <c r="K1162" s="12"/>
      <c r="L1162" s="6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</row>
    <row r="1163" spans="1:34" s="3" customFormat="1" ht="24">
      <c r="A1163" s="7"/>
      <c r="B1163" s="6"/>
      <c r="C1163" s="6"/>
      <c r="D1163" s="6"/>
      <c r="E1163" s="6"/>
      <c r="F1163" s="6"/>
      <c r="G1163" s="6"/>
      <c r="H1163" s="6"/>
      <c r="I1163" s="6"/>
      <c r="J1163" s="6"/>
      <c r="K1163" s="12"/>
      <c r="L1163" s="6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</row>
    <row r="1164" spans="1:34" s="3" customFormat="1" ht="24">
      <c r="A1164" s="7"/>
      <c r="B1164" s="6"/>
      <c r="C1164" s="6"/>
      <c r="D1164" s="6"/>
      <c r="E1164" s="6"/>
      <c r="F1164" s="6"/>
      <c r="G1164" s="6"/>
      <c r="H1164" s="6"/>
      <c r="I1164" s="6"/>
      <c r="J1164" s="6"/>
      <c r="K1164" s="12"/>
      <c r="L1164" s="6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</row>
    <row r="1165" spans="1:34" s="3" customFormat="1" ht="24">
      <c r="A1165" s="7"/>
      <c r="B1165" s="6"/>
      <c r="C1165" s="6"/>
      <c r="D1165" s="6"/>
      <c r="E1165" s="6"/>
      <c r="F1165" s="6"/>
      <c r="G1165" s="6"/>
      <c r="H1165" s="6"/>
      <c r="I1165" s="6"/>
      <c r="J1165" s="6"/>
      <c r="K1165" s="12"/>
      <c r="L1165" s="6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</row>
    <row r="1166" spans="1:34" s="3" customFormat="1" ht="24">
      <c r="A1166" s="7"/>
      <c r="B1166" s="6"/>
      <c r="C1166" s="6"/>
      <c r="D1166" s="6"/>
      <c r="E1166" s="6"/>
      <c r="F1166" s="6"/>
      <c r="G1166" s="6"/>
      <c r="H1166" s="6"/>
      <c r="I1166" s="6"/>
      <c r="J1166" s="6"/>
      <c r="K1166" s="12"/>
      <c r="L1166" s="6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</row>
    <row r="1167" spans="1:34" s="3" customFormat="1" ht="24">
      <c r="A1167" s="7"/>
      <c r="B1167" s="6"/>
      <c r="C1167" s="6"/>
      <c r="D1167" s="6"/>
      <c r="E1167" s="6"/>
      <c r="F1167" s="6"/>
      <c r="G1167" s="6"/>
      <c r="H1167" s="6"/>
      <c r="I1167" s="6"/>
      <c r="J1167" s="6"/>
      <c r="K1167" s="12"/>
      <c r="L1167" s="6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</row>
    <row r="1168" spans="1:34" s="3" customFormat="1" ht="24">
      <c r="A1168" s="7"/>
      <c r="B1168" s="6"/>
      <c r="C1168" s="6"/>
      <c r="D1168" s="6"/>
      <c r="E1168" s="6"/>
      <c r="F1168" s="6"/>
      <c r="G1168" s="6"/>
      <c r="H1168" s="6"/>
      <c r="I1168" s="6"/>
      <c r="J1168" s="6"/>
      <c r="K1168" s="12"/>
      <c r="L1168" s="6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</row>
    <row r="1169" spans="1:34" s="3" customFormat="1" ht="24">
      <c r="A1169" s="7"/>
      <c r="B1169" s="6"/>
      <c r="C1169" s="6"/>
      <c r="D1169" s="6"/>
      <c r="E1169" s="6"/>
      <c r="F1169" s="6"/>
      <c r="G1169" s="6"/>
      <c r="H1169" s="6"/>
      <c r="I1169" s="6"/>
      <c r="J1169" s="6"/>
      <c r="K1169" s="12"/>
      <c r="L1169" s="6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</row>
    <row r="1170" spans="1:34" s="3" customFormat="1" ht="24">
      <c r="A1170" s="7"/>
      <c r="B1170" s="6"/>
      <c r="C1170" s="6"/>
      <c r="D1170" s="6"/>
      <c r="E1170" s="6"/>
      <c r="F1170" s="6"/>
      <c r="G1170" s="6"/>
      <c r="H1170" s="6"/>
      <c r="I1170" s="6"/>
      <c r="J1170" s="6"/>
      <c r="K1170" s="12"/>
      <c r="L1170" s="6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</row>
    <row r="1171" spans="1:34" s="3" customFormat="1" ht="24">
      <c r="A1171" s="7"/>
      <c r="B1171" s="6"/>
      <c r="C1171" s="6"/>
      <c r="D1171" s="6"/>
      <c r="E1171" s="6"/>
      <c r="F1171" s="6"/>
      <c r="G1171" s="6"/>
      <c r="H1171" s="6"/>
      <c r="I1171" s="6"/>
      <c r="J1171" s="6"/>
      <c r="K1171" s="12"/>
      <c r="L1171" s="6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</row>
    <row r="1172" spans="1:34" s="3" customFormat="1" ht="24">
      <c r="A1172" s="7"/>
      <c r="B1172" s="6"/>
      <c r="C1172" s="6"/>
      <c r="D1172" s="6"/>
      <c r="E1172" s="6"/>
      <c r="F1172" s="6"/>
      <c r="G1172" s="6"/>
      <c r="H1172" s="6"/>
      <c r="I1172" s="6"/>
      <c r="J1172" s="6"/>
      <c r="K1172" s="12"/>
      <c r="L1172" s="6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</row>
    <row r="1173" spans="1:34" s="3" customFormat="1" ht="24">
      <c r="A1173" s="7"/>
      <c r="B1173" s="6"/>
      <c r="C1173" s="6"/>
      <c r="D1173" s="6"/>
      <c r="E1173" s="6"/>
      <c r="F1173" s="6"/>
      <c r="G1173" s="6"/>
      <c r="H1173" s="6"/>
      <c r="I1173" s="6"/>
      <c r="J1173" s="6"/>
      <c r="K1173" s="12"/>
      <c r="L1173" s="6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</row>
    <row r="1174" spans="1:34" s="3" customFormat="1" ht="24">
      <c r="A1174" s="7"/>
      <c r="B1174" s="6"/>
      <c r="C1174" s="6"/>
      <c r="D1174" s="6"/>
      <c r="E1174" s="6"/>
      <c r="F1174" s="6"/>
      <c r="G1174" s="6"/>
      <c r="H1174" s="6"/>
      <c r="I1174" s="6"/>
      <c r="J1174" s="6"/>
      <c r="K1174" s="12"/>
      <c r="L1174" s="6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</row>
    <row r="1175" spans="1:34" s="3" customFormat="1" ht="24">
      <c r="A1175" s="7"/>
      <c r="B1175" s="6"/>
      <c r="C1175" s="6"/>
      <c r="D1175" s="6"/>
      <c r="E1175" s="6"/>
      <c r="F1175" s="6"/>
      <c r="G1175" s="6"/>
      <c r="H1175" s="6"/>
      <c r="I1175" s="6"/>
      <c r="J1175" s="6"/>
      <c r="K1175" s="12"/>
      <c r="L1175" s="6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</row>
    <row r="1176" spans="1:34" s="3" customFormat="1" ht="24">
      <c r="A1176" s="7"/>
      <c r="B1176" s="6"/>
      <c r="C1176" s="6"/>
      <c r="D1176" s="6"/>
      <c r="E1176" s="6"/>
      <c r="F1176" s="6"/>
      <c r="G1176" s="6"/>
      <c r="H1176" s="6"/>
      <c r="I1176" s="6"/>
      <c r="J1176" s="6"/>
      <c r="K1176" s="12"/>
      <c r="L1176" s="6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</row>
    <row r="1177" spans="1:34" s="3" customFormat="1" ht="24">
      <c r="A1177" s="7"/>
      <c r="B1177" s="6"/>
      <c r="C1177" s="6"/>
      <c r="D1177" s="6"/>
      <c r="E1177" s="6"/>
      <c r="F1177" s="6"/>
      <c r="G1177" s="6"/>
      <c r="H1177" s="6"/>
      <c r="I1177" s="6"/>
      <c r="J1177" s="6"/>
      <c r="K1177" s="12"/>
      <c r="L1177" s="6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</row>
    <row r="1178" spans="1:34" s="3" customFormat="1" ht="24">
      <c r="A1178" s="7"/>
      <c r="B1178" s="6"/>
      <c r="C1178" s="6"/>
      <c r="D1178" s="6"/>
      <c r="E1178" s="6"/>
      <c r="F1178" s="6"/>
      <c r="G1178" s="6"/>
      <c r="H1178" s="6"/>
      <c r="I1178" s="6"/>
      <c r="J1178" s="6"/>
      <c r="K1178" s="12"/>
      <c r="L1178" s="6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</row>
    <row r="1179" spans="1:34" s="3" customFormat="1" ht="24">
      <c r="A1179" s="7"/>
      <c r="B1179" s="6"/>
      <c r="C1179" s="6"/>
      <c r="D1179" s="6"/>
      <c r="E1179" s="6"/>
      <c r="F1179" s="6"/>
      <c r="G1179" s="6"/>
      <c r="H1179" s="6"/>
      <c r="I1179" s="6"/>
      <c r="J1179" s="6"/>
      <c r="K1179" s="12"/>
      <c r="L1179" s="6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</row>
    <row r="1180" spans="1:34" s="3" customFormat="1" ht="24">
      <c r="A1180" s="7"/>
      <c r="B1180" s="6"/>
      <c r="C1180" s="6"/>
      <c r="D1180" s="6"/>
      <c r="E1180" s="6"/>
      <c r="F1180" s="6"/>
      <c r="G1180" s="6"/>
      <c r="H1180" s="6"/>
      <c r="I1180" s="6"/>
      <c r="J1180" s="6"/>
      <c r="K1180" s="12"/>
      <c r="L1180" s="6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</row>
    <row r="1181" spans="1:34" s="3" customFormat="1" ht="24">
      <c r="A1181" s="7"/>
      <c r="B1181" s="6"/>
      <c r="C1181" s="6"/>
      <c r="D1181" s="6"/>
      <c r="E1181" s="6"/>
      <c r="F1181" s="6"/>
      <c r="G1181" s="6"/>
      <c r="H1181" s="6"/>
      <c r="I1181" s="6"/>
      <c r="J1181" s="6"/>
      <c r="K1181" s="12"/>
      <c r="L1181" s="6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</row>
    <row r="1182" spans="1:34" s="3" customFormat="1" ht="24">
      <c r="A1182" s="7"/>
      <c r="B1182" s="6"/>
      <c r="C1182" s="6"/>
      <c r="D1182" s="6"/>
      <c r="E1182" s="6"/>
      <c r="F1182" s="6"/>
      <c r="G1182" s="6"/>
      <c r="H1182" s="6"/>
      <c r="I1182" s="6"/>
      <c r="J1182" s="6"/>
      <c r="K1182" s="12"/>
      <c r="L1182" s="6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</row>
    <row r="1183" spans="1:34" s="3" customFormat="1" ht="24">
      <c r="A1183" s="7"/>
      <c r="B1183" s="6"/>
      <c r="C1183" s="6"/>
      <c r="D1183" s="6"/>
      <c r="E1183" s="6"/>
      <c r="F1183" s="6"/>
      <c r="G1183" s="6"/>
      <c r="H1183" s="6"/>
      <c r="I1183" s="6"/>
      <c r="J1183" s="6"/>
      <c r="K1183" s="12"/>
      <c r="L1183" s="6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</row>
    <row r="1184" spans="1:34" s="3" customFormat="1" ht="24">
      <c r="A1184" s="7"/>
      <c r="B1184" s="6"/>
      <c r="C1184" s="6"/>
      <c r="D1184" s="6"/>
      <c r="E1184" s="6"/>
      <c r="F1184" s="6"/>
      <c r="G1184" s="6"/>
      <c r="H1184" s="6"/>
      <c r="I1184" s="6"/>
      <c r="J1184" s="6"/>
      <c r="K1184" s="12"/>
      <c r="L1184" s="6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</row>
    <row r="1185" spans="1:34" s="3" customFormat="1" ht="24">
      <c r="A1185" s="7"/>
      <c r="B1185" s="6"/>
      <c r="C1185" s="6"/>
      <c r="D1185" s="6"/>
      <c r="E1185" s="6"/>
      <c r="F1185" s="6"/>
      <c r="G1185" s="6"/>
      <c r="H1185" s="6"/>
      <c r="I1185" s="6"/>
      <c r="J1185" s="6"/>
      <c r="K1185" s="12"/>
      <c r="L1185" s="6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</row>
    <row r="1186" spans="1:34" s="3" customFormat="1" ht="24">
      <c r="A1186" s="7"/>
      <c r="B1186" s="6"/>
      <c r="C1186" s="6"/>
      <c r="D1186" s="6"/>
      <c r="E1186" s="6"/>
      <c r="F1186" s="6"/>
      <c r="G1186" s="6"/>
      <c r="H1186" s="6"/>
      <c r="I1186" s="6"/>
      <c r="J1186" s="6"/>
      <c r="K1186" s="12"/>
      <c r="L1186" s="6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</row>
    <row r="1187" spans="1:34" s="3" customFormat="1" ht="24">
      <c r="A1187" s="7"/>
      <c r="B1187" s="6"/>
      <c r="C1187" s="6"/>
      <c r="D1187" s="6"/>
      <c r="E1187" s="6"/>
      <c r="F1187" s="6"/>
      <c r="G1187" s="6"/>
      <c r="H1187" s="6"/>
      <c r="I1187" s="6"/>
      <c r="J1187" s="6"/>
      <c r="K1187" s="12"/>
      <c r="L1187" s="6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</row>
    <row r="1188" spans="1:34" s="3" customFormat="1" ht="24">
      <c r="A1188" s="7"/>
      <c r="B1188" s="6"/>
      <c r="C1188" s="6"/>
      <c r="D1188" s="6"/>
      <c r="E1188" s="6"/>
      <c r="F1188" s="6"/>
      <c r="G1188" s="6"/>
      <c r="H1188" s="6"/>
      <c r="I1188" s="6"/>
      <c r="J1188" s="6"/>
      <c r="K1188" s="12"/>
      <c r="L1188" s="6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</row>
    <row r="1189" spans="1:34" s="3" customFormat="1" ht="24">
      <c r="A1189" s="7"/>
      <c r="B1189" s="6"/>
      <c r="C1189" s="6"/>
      <c r="D1189" s="6"/>
      <c r="E1189" s="6"/>
      <c r="F1189" s="6"/>
      <c r="G1189" s="6"/>
      <c r="H1189" s="6"/>
      <c r="I1189" s="6"/>
      <c r="J1189" s="6"/>
      <c r="K1189" s="12"/>
      <c r="L1189" s="6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</row>
    <row r="1190" spans="1:34" s="3" customFormat="1" ht="24">
      <c r="A1190" s="7"/>
      <c r="B1190" s="6"/>
      <c r="C1190" s="6"/>
      <c r="D1190" s="6"/>
      <c r="E1190" s="6"/>
      <c r="F1190" s="6"/>
      <c r="G1190" s="6"/>
      <c r="H1190" s="6"/>
      <c r="I1190" s="6"/>
      <c r="J1190" s="6"/>
      <c r="K1190" s="12"/>
      <c r="L1190" s="6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</row>
    <row r="1191" spans="1:34" s="3" customFormat="1" ht="24">
      <c r="A1191" s="7"/>
      <c r="B1191" s="6"/>
      <c r="C1191" s="6"/>
      <c r="D1191" s="6"/>
      <c r="E1191" s="6"/>
      <c r="F1191" s="6"/>
      <c r="G1191" s="6"/>
      <c r="H1191" s="6"/>
      <c r="I1191" s="6"/>
      <c r="J1191" s="6"/>
      <c r="K1191" s="12"/>
      <c r="L1191" s="6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</row>
    <row r="1192" spans="1:34" s="3" customFormat="1" ht="24">
      <c r="A1192" s="7"/>
      <c r="B1192" s="6"/>
      <c r="C1192" s="6"/>
      <c r="D1192" s="6"/>
      <c r="E1192" s="6"/>
      <c r="F1192" s="6"/>
      <c r="G1192" s="6"/>
      <c r="H1192" s="6"/>
      <c r="I1192" s="6"/>
      <c r="J1192" s="6"/>
      <c r="K1192" s="12"/>
      <c r="L1192" s="6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</row>
    <row r="1193" spans="1:34" s="3" customFormat="1" ht="24">
      <c r="A1193" s="7"/>
      <c r="B1193" s="6"/>
      <c r="C1193" s="6"/>
      <c r="D1193" s="6"/>
      <c r="E1193" s="6"/>
      <c r="F1193" s="6"/>
      <c r="G1193" s="6"/>
      <c r="H1193" s="6"/>
      <c r="I1193" s="6"/>
      <c r="J1193" s="6"/>
      <c r="K1193" s="12"/>
      <c r="L1193" s="6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</row>
    <row r="1194" spans="1:34" s="3" customFormat="1" ht="24">
      <c r="A1194" s="7"/>
      <c r="B1194" s="6"/>
      <c r="C1194" s="6"/>
      <c r="D1194" s="6"/>
      <c r="E1194" s="6"/>
      <c r="F1194" s="6"/>
      <c r="G1194" s="6"/>
      <c r="H1194" s="6"/>
      <c r="I1194" s="6"/>
      <c r="J1194" s="6"/>
      <c r="K1194" s="12"/>
      <c r="L1194" s="6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</row>
    <row r="1195" spans="1:34" s="3" customFormat="1" ht="24">
      <c r="A1195" s="7"/>
      <c r="B1195" s="6"/>
      <c r="C1195" s="6"/>
      <c r="D1195" s="6"/>
      <c r="E1195" s="6"/>
      <c r="F1195" s="6"/>
      <c r="G1195" s="6"/>
      <c r="H1195" s="6"/>
      <c r="I1195" s="6"/>
      <c r="J1195" s="6"/>
      <c r="K1195" s="12"/>
      <c r="L1195" s="6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</row>
    <row r="1196" spans="1:34" s="3" customFormat="1" ht="24">
      <c r="A1196" s="7"/>
      <c r="B1196" s="6"/>
      <c r="C1196" s="6"/>
      <c r="D1196" s="6"/>
      <c r="E1196" s="6"/>
      <c r="F1196" s="6"/>
      <c r="G1196" s="6"/>
      <c r="H1196" s="6"/>
      <c r="I1196" s="6"/>
      <c r="J1196" s="6"/>
      <c r="K1196" s="12"/>
      <c r="L1196" s="6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</row>
    <row r="1197" spans="1:34" s="3" customFormat="1" ht="24">
      <c r="A1197" s="7"/>
      <c r="B1197" s="6"/>
      <c r="C1197" s="6"/>
      <c r="D1197" s="6"/>
      <c r="E1197" s="6"/>
      <c r="F1197" s="6"/>
      <c r="G1197" s="6"/>
      <c r="H1197" s="6"/>
      <c r="I1197" s="6"/>
      <c r="J1197" s="6"/>
      <c r="K1197" s="12"/>
      <c r="L1197" s="6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</row>
    <row r="1198" spans="1:34" s="3" customFormat="1" ht="24">
      <c r="A1198" s="7"/>
      <c r="B1198" s="6"/>
      <c r="C1198" s="6"/>
      <c r="D1198" s="6"/>
      <c r="E1198" s="6"/>
      <c r="F1198" s="6"/>
      <c r="G1198" s="6"/>
      <c r="H1198" s="6"/>
      <c r="I1198" s="6"/>
      <c r="J1198" s="6"/>
      <c r="K1198" s="12"/>
      <c r="L1198" s="6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</row>
    <row r="1199" spans="1:34" s="3" customFormat="1" ht="24">
      <c r="A1199" s="7"/>
      <c r="B1199" s="6"/>
      <c r="C1199" s="6"/>
      <c r="D1199" s="6"/>
      <c r="E1199" s="6"/>
      <c r="F1199" s="6"/>
      <c r="G1199" s="6"/>
      <c r="H1199" s="6"/>
      <c r="I1199" s="6"/>
      <c r="J1199" s="6"/>
      <c r="K1199" s="12"/>
      <c r="L1199" s="6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</row>
    <row r="1200" spans="1:34" s="3" customFormat="1" ht="24">
      <c r="A1200" s="7"/>
      <c r="B1200" s="6"/>
      <c r="C1200" s="6"/>
      <c r="D1200" s="6"/>
      <c r="E1200" s="6"/>
      <c r="F1200" s="6"/>
      <c r="G1200" s="6"/>
      <c r="H1200" s="6"/>
      <c r="I1200" s="6"/>
      <c r="J1200" s="6"/>
      <c r="K1200" s="12"/>
      <c r="L1200" s="6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</row>
    <row r="1201" spans="1:34" s="3" customFormat="1" ht="24">
      <c r="A1201" s="7"/>
      <c r="B1201" s="6"/>
      <c r="C1201" s="6"/>
      <c r="D1201" s="6"/>
      <c r="E1201" s="6"/>
      <c r="F1201" s="6"/>
      <c r="G1201" s="6"/>
      <c r="H1201" s="6"/>
      <c r="I1201" s="6"/>
      <c r="J1201" s="6"/>
      <c r="K1201" s="12"/>
      <c r="L1201" s="6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</row>
    <row r="1202" spans="1:34" s="3" customFormat="1" ht="24">
      <c r="A1202" s="7"/>
      <c r="B1202" s="6"/>
      <c r="C1202" s="6"/>
      <c r="D1202" s="6"/>
      <c r="E1202" s="6"/>
      <c r="F1202" s="6"/>
      <c r="G1202" s="6"/>
      <c r="H1202" s="6"/>
      <c r="I1202" s="6"/>
      <c r="J1202" s="6"/>
      <c r="K1202" s="12"/>
      <c r="L1202" s="6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</row>
    <row r="1203" spans="1:34" s="3" customFormat="1" ht="24">
      <c r="A1203" s="7"/>
      <c r="B1203" s="6"/>
      <c r="C1203" s="6"/>
      <c r="D1203" s="6"/>
      <c r="E1203" s="6"/>
      <c r="F1203" s="6"/>
      <c r="G1203" s="6"/>
      <c r="H1203" s="6"/>
      <c r="I1203" s="6"/>
      <c r="J1203" s="6"/>
      <c r="K1203" s="12"/>
      <c r="L1203" s="6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</row>
    <row r="1204" spans="1:34" s="3" customFormat="1" ht="24">
      <c r="A1204" s="7"/>
      <c r="B1204" s="6"/>
      <c r="C1204" s="6"/>
      <c r="D1204" s="6"/>
      <c r="E1204" s="6"/>
      <c r="F1204" s="6"/>
      <c r="G1204" s="6"/>
      <c r="H1204" s="6"/>
      <c r="I1204" s="6"/>
      <c r="J1204" s="6"/>
      <c r="K1204" s="12"/>
      <c r="L1204" s="6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</row>
    <row r="1205" spans="1:34" s="3" customFormat="1" ht="24">
      <c r="A1205" s="7"/>
      <c r="B1205" s="6"/>
      <c r="C1205" s="6"/>
      <c r="D1205" s="6"/>
      <c r="E1205" s="6"/>
      <c r="F1205" s="6"/>
      <c r="G1205" s="6"/>
      <c r="H1205" s="6"/>
      <c r="I1205" s="6"/>
      <c r="J1205" s="6"/>
      <c r="K1205" s="12"/>
      <c r="L1205" s="6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</row>
    <row r="1206" spans="1:34" s="3" customFormat="1" ht="24">
      <c r="A1206" s="7"/>
      <c r="B1206" s="6"/>
      <c r="C1206" s="6"/>
      <c r="D1206" s="6"/>
      <c r="E1206" s="6"/>
      <c r="F1206" s="6"/>
      <c r="G1206" s="6"/>
      <c r="H1206" s="6"/>
      <c r="I1206" s="6"/>
      <c r="J1206" s="6"/>
      <c r="K1206" s="12"/>
      <c r="L1206" s="6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</row>
    <row r="1207" spans="1:34" s="3" customFormat="1" ht="24">
      <c r="A1207" s="7"/>
      <c r="B1207" s="6"/>
      <c r="C1207" s="6"/>
      <c r="D1207" s="6"/>
      <c r="E1207" s="6"/>
      <c r="F1207" s="6"/>
      <c r="G1207" s="6"/>
      <c r="H1207" s="6"/>
      <c r="I1207" s="6"/>
      <c r="J1207" s="6"/>
      <c r="K1207" s="12"/>
      <c r="L1207" s="6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</row>
    <row r="1208" spans="1:34" s="3" customFormat="1" ht="24">
      <c r="A1208" s="7"/>
      <c r="B1208" s="6"/>
      <c r="C1208" s="6"/>
      <c r="D1208" s="6"/>
      <c r="E1208" s="6"/>
      <c r="F1208" s="6"/>
      <c r="G1208" s="6"/>
      <c r="H1208" s="6"/>
      <c r="I1208" s="6"/>
      <c r="J1208" s="6"/>
      <c r="K1208" s="12"/>
      <c r="L1208" s="6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</row>
    <row r="1209" spans="1:34" s="3" customFormat="1" ht="24">
      <c r="A1209" s="7"/>
      <c r="B1209" s="6"/>
      <c r="C1209" s="6"/>
      <c r="D1209" s="6"/>
      <c r="E1209" s="6"/>
      <c r="F1209" s="6"/>
      <c r="G1209" s="6"/>
      <c r="H1209" s="6"/>
      <c r="I1209" s="6"/>
      <c r="J1209" s="6"/>
      <c r="K1209" s="12"/>
      <c r="L1209" s="6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</row>
    <row r="1210" spans="1:34" s="3" customFormat="1" ht="24">
      <c r="A1210" s="7"/>
      <c r="B1210" s="6"/>
      <c r="C1210" s="6"/>
      <c r="D1210" s="6"/>
      <c r="E1210" s="6"/>
      <c r="F1210" s="6"/>
      <c r="G1210" s="6"/>
      <c r="H1210" s="6"/>
      <c r="I1210" s="6"/>
      <c r="J1210" s="6"/>
      <c r="K1210" s="12"/>
      <c r="L1210" s="6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</row>
    <row r="1211" spans="1:34" s="3" customFormat="1" ht="24">
      <c r="A1211" s="7"/>
      <c r="B1211" s="6"/>
      <c r="C1211" s="6"/>
      <c r="D1211" s="6"/>
      <c r="E1211" s="6"/>
      <c r="F1211" s="6"/>
      <c r="G1211" s="6"/>
      <c r="H1211" s="6"/>
      <c r="I1211" s="6"/>
      <c r="J1211" s="6"/>
      <c r="K1211" s="12"/>
      <c r="L1211" s="6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</row>
    <row r="1212" spans="1:34" s="3" customFormat="1" ht="24">
      <c r="A1212" s="7"/>
      <c r="B1212" s="6"/>
      <c r="C1212" s="6"/>
      <c r="D1212" s="6"/>
      <c r="E1212" s="6"/>
      <c r="F1212" s="6"/>
      <c r="G1212" s="6"/>
      <c r="H1212" s="6"/>
      <c r="I1212" s="6"/>
      <c r="J1212" s="6"/>
      <c r="K1212" s="12"/>
      <c r="L1212" s="6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</row>
    <row r="1213" spans="1:34" s="3" customFormat="1" ht="24">
      <c r="A1213" s="7"/>
      <c r="B1213" s="6"/>
      <c r="C1213" s="6"/>
      <c r="D1213" s="6"/>
      <c r="E1213" s="6"/>
      <c r="F1213" s="6"/>
      <c r="G1213" s="6"/>
      <c r="H1213" s="6"/>
      <c r="I1213" s="6"/>
      <c r="J1213" s="6"/>
      <c r="K1213" s="12"/>
      <c r="L1213" s="6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</row>
    <row r="1214" spans="1:34" s="3" customFormat="1" ht="24">
      <c r="A1214" s="7"/>
      <c r="B1214" s="6"/>
      <c r="C1214" s="6"/>
      <c r="D1214" s="6"/>
      <c r="E1214" s="6"/>
      <c r="F1214" s="6"/>
      <c r="G1214" s="6"/>
      <c r="H1214" s="6"/>
      <c r="I1214" s="6"/>
      <c r="J1214" s="6"/>
      <c r="K1214" s="12"/>
      <c r="L1214" s="6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</row>
    <row r="1215" spans="1:34" s="3" customFormat="1" ht="24">
      <c r="A1215" s="7"/>
      <c r="B1215" s="6"/>
      <c r="C1215" s="6"/>
      <c r="D1215" s="6"/>
      <c r="E1215" s="6"/>
      <c r="F1215" s="6"/>
      <c r="G1215" s="6"/>
      <c r="H1215" s="6"/>
      <c r="I1215" s="6"/>
      <c r="J1215" s="6"/>
      <c r="K1215" s="12"/>
      <c r="L1215" s="6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</row>
    <row r="1216" spans="1:34" s="3" customFormat="1" ht="24">
      <c r="A1216" s="7"/>
      <c r="B1216" s="6"/>
      <c r="C1216" s="6"/>
      <c r="D1216" s="6"/>
      <c r="E1216" s="6"/>
      <c r="F1216" s="6"/>
      <c r="G1216" s="6"/>
      <c r="H1216" s="6"/>
      <c r="I1216" s="6"/>
      <c r="J1216" s="6"/>
      <c r="K1216" s="12"/>
      <c r="L1216" s="6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</row>
    <row r="1217" spans="1:34" s="3" customFormat="1" ht="24">
      <c r="A1217" s="7"/>
      <c r="B1217" s="6"/>
      <c r="C1217" s="6"/>
      <c r="D1217" s="6"/>
      <c r="E1217" s="6"/>
      <c r="F1217" s="6"/>
      <c r="G1217" s="6"/>
      <c r="H1217" s="6"/>
      <c r="I1217" s="6"/>
      <c r="J1217" s="6"/>
      <c r="K1217" s="12"/>
      <c r="L1217" s="6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</row>
    <row r="1218" spans="1:34" s="3" customFormat="1" ht="24">
      <c r="A1218" s="7"/>
      <c r="B1218" s="6"/>
      <c r="C1218" s="6"/>
      <c r="D1218" s="6"/>
      <c r="E1218" s="6"/>
      <c r="F1218" s="6"/>
      <c r="G1218" s="6"/>
      <c r="H1218" s="6"/>
      <c r="I1218" s="6"/>
      <c r="J1218" s="6"/>
      <c r="K1218" s="12"/>
      <c r="L1218" s="6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</row>
    <row r="1219" spans="1:34" s="3" customFormat="1" ht="24">
      <c r="A1219" s="7"/>
      <c r="B1219" s="6"/>
      <c r="C1219" s="6"/>
      <c r="D1219" s="6"/>
      <c r="E1219" s="6"/>
      <c r="F1219" s="6"/>
      <c r="G1219" s="6"/>
      <c r="H1219" s="6"/>
      <c r="I1219" s="6"/>
      <c r="J1219" s="6"/>
      <c r="K1219" s="12"/>
      <c r="L1219" s="6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</row>
    <row r="1220" spans="1:34" s="3" customFormat="1" ht="24">
      <c r="A1220" s="7"/>
      <c r="B1220" s="6"/>
      <c r="C1220" s="6"/>
      <c r="D1220" s="6"/>
      <c r="E1220" s="6"/>
      <c r="F1220" s="6"/>
      <c r="G1220" s="6"/>
      <c r="H1220" s="6"/>
      <c r="I1220" s="6"/>
      <c r="J1220" s="6"/>
      <c r="K1220" s="12"/>
      <c r="L1220" s="6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</row>
    <row r="1221" spans="1:34" s="3" customFormat="1" ht="24">
      <c r="A1221" s="7"/>
      <c r="B1221" s="6"/>
      <c r="C1221" s="6"/>
      <c r="D1221" s="6"/>
      <c r="E1221" s="6"/>
      <c r="F1221" s="6"/>
      <c r="G1221" s="6"/>
      <c r="H1221" s="6"/>
      <c r="I1221" s="6"/>
      <c r="J1221" s="6"/>
      <c r="K1221" s="12"/>
      <c r="L1221" s="6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</row>
    <row r="1222" spans="1:34" s="3" customFormat="1" ht="24">
      <c r="A1222" s="7"/>
      <c r="B1222" s="6"/>
      <c r="C1222" s="6"/>
      <c r="D1222" s="6"/>
      <c r="E1222" s="6"/>
      <c r="F1222" s="6"/>
      <c r="G1222" s="6"/>
      <c r="H1222" s="6"/>
      <c r="I1222" s="6"/>
      <c r="J1222" s="6"/>
      <c r="K1222" s="12"/>
      <c r="L1222" s="6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</row>
    <row r="1223" spans="1:34" s="3" customFormat="1" ht="24">
      <c r="A1223" s="7"/>
      <c r="B1223" s="6"/>
      <c r="C1223" s="6"/>
      <c r="D1223" s="6"/>
      <c r="E1223" s="6"/>
      <c r="F1223" s="6"/>
      <c r="G1223" s="6"/>
      <c r="H1223" s="6"/>
      <c r="I1223" s="6"/>
      <c r="J1223" s="6"/>
      <c r="K1223" s="12"/>
      <c r="L1223" s="6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</row>
    <row r="1224" spans="1:34" s="3" customFormat="1" ht="24">
      <c r="A1224" s="7"/>
      <c r="B1224" s="6"/>
      <c r="C1224" s="6"/>
      <c r="D1224" s="6"/>
      <c r="E1224" s="6"/>
      <c r="F1224" s="6"/>
      <c r="G1224" s="6"/>
      <c r="H1224" s="6"/>
      <c r="I1224" s="6"/>
      <c r="J1224" s="6"/>
      <c r="K1224" s="12"/>
      <c r="L1224" s="6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</row>
    <row r="1225" spans="1:34" s="3" customFormat="1" ht="24">
      <c r="A1225" s="7"/>
      <c r="B1225" s="6"/>
      <c r="C1225" s="6"/>
      <c r="D1225" s="6"/>
      <c r="E1225" s="6"/>
      <c r="F1225" s="6"/>
      <c r="G1225" s="6"/>
      <c r="H1225" s="6"/>
      <c r="I1225" s="6"/>
      <c r="J1225" s="6"/>
      <c r="K1225" s="12"/>
      <c r="L1225" s="6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</row>
    <row r="1226" spans="1:34" s="3" customFormat="1" ht="24">
      <c r="A1226" s="7"/>
      <c r="B1226" s="6"/>
      <c r="C1226" s="6"/>
      <c r="D1226" s="6"/>
      <c r="E1226" s="6"/>
      <c r="F1226" s="6"/>
      <c r="G1226" s="6"/>
      <c r="H1226" s="6"/>
      <c r="I1226" s="6"/>
      <c r="J1226" s="6"/>
      <c r="K1226" s="12"/>
      <c r="L1226" s="6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</row>
    <row r="1227" spans="1:34" s="3" customFormat="1" ht="24">
      <c r="A1227" s="7"/>
      <c r="B1227" s="6"/>
      <c r="C1227" s="6"/>
      <c r="D1227" s="6"/>
      <c r="E1227" s="6"/>
      <c r="F1227" s="6"/>
      <c r="G1227" s="6"/>
      <c r="H1227" s="6"/>
      <c r="I1227" s="6"/>
      <c r="J1227" s="6"/>
      <c r="K1227" s="12"/>
      <c r="L1227" s="6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</row>
    <row r="1228" spans="1:34" s="3" customFormat="1" ht="24">
      <c r="A1228" s="7"/>
      <c r="B1228" s="6"/>
      <c r="C1228" s="6"/>
      <c r="D1228" s="6"/>
      <c r="E1228" s="6"/>
      <c r="F1228" s="6"/>
      <c r="G1228" s="6"/>
      <c r="H1228" s="6"/>
      <c r="I1228" s="6"/>
      <c r="J1228" s="6"/>
      <c r="K1228" s="12"/>
      <c r="L1228" s="6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</row>
    <row r="1229" spans="1:34" s="3" customFormat="1" ht="24">
      <c r="A1229" s="7"/>
      <c r="B1229" s="6"/>
      <c r="C1229" s="6"/>
      <c r="D1229" s="6"/>
      <c r="E1229" s="6"/>
      <c r="F1229" s="6"/>
      <c r="G1229" s="6"/>
      <c r="H1229" s="6"/>
      <c r="I1229" s="6"/>
      <c r="J1229" s="6"/>
      <c r="K1229" s="12"/>
      <c r="L1229" s="6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</row>
    <row r="1230" spans="1:34" s="3" customFormat="1" ht="24">
      <c r="A1230" s="7"/>
      <c r="B1230" s="6"/>
      <c r="C1230" s="6"/>
      <c r="D1230" s="6"/>
      <c r="E1230" s="6"/>
      <c r="F1230" s="6"/>
      <c r="G1230" s="6"/>
      <c r="H1230" s="6"/>
      <c r="I1230" s="6"/>
      <c r="J1230" s="6"/>
      <c r="K1230" s="12"/>
      <c r="L1230" s="6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</row>
    <row r="1231" spans="1:34" s="3" customFormat="1" ht="24">
      <c r="A1231" s="7"/>
      <c r="B1231" s="6"/>
      <c r="C1231" s="6"/>
      <c r="D1231" s="6"/>
      <c r="E1231" s="6"/>
      <c r="F1231" s="6"/>
      <c r="G1231" s="6"/>
      <c r="H1231" s="6"/>
      <c r="I1231" s="6"/>
      <c r="J1231" s="6"/>
      <c r="K1231" s="12"/>
      <c r="L1231" s="6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</row>
    <row r="1232" spans="1:34" s="3" customFormat="1" ht="24">
      <c r="A1232" s="7"/>
      <c r="B1232" s="6"/>
      <c r="C1232" s="6"/>
      <c r="D1232" s="6"/>
      <c r="E1232" s="6"/>
      <c r="F1232" s="6"/>
      <c r="G1232" s="6"/>
      <c r="H1232" s="6"/>
      <c r="I1232" s="6"/>
      <c r="J1232" s="6"/>
      <c r="K1232" s="12"/>
      <c r="L1232" s="6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</row>
    <row r="1233" spans="1:34" s="3" customFormat="1" ht="24">
      <c r="A1233" s="7"/>
      <c r="B1233" s="6"/>
      <c r="C1233" s="6"/>
      <c r="D1233" s="6"/>
      <c r="E1233" s="6"/>
      <c r="F1233" s="6"/>
      <c r="G1233" s="6"/>
      <c r="H1233" s="6"/>
      <c r="I1233" s="6"/>
      <c r="J1233" s="6"/>
      <c r="K1233" s="12"/>
      <c r="L1233" s="6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</row>
    <row r="1234" spans="1:34" s="3" customFormat="1" ht="24">
      <c r="A1234" s="7"/>
      <c r="B1234" s="6"/>
      <c r="C1234" s="6"/>
      <c r="D1234" s="6"/>
      <c r="E1234" s="6"/>
      <c r="F1234" s="6"/>
      <c r="G1234" s="6"/>
      <c r="H1234" s="6"/>
      <c r="I1234" s="6"/>
      <c r="J1234" s="6"/>
      <c r="K1234" s="12"/>
      <c r="L1234" s="6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</row>
    <row r="1235" spans="1:34" s="3" customFormat="1" ht="24">
      <c r="A1235" s="7"/>
      <c r="B1235" s="6"/>
      <c r="C1235" s="6"/>
      <c r="D1235" s="6"/>
      <c r="E1235" s="6"/>
      <c r="F1235" s="6"/>
      <c r="G1235" s="6"/>
      <c r="H1235" s="6"/>
      <c r="I1235" s="6"/>
      <c r="J1235" s="6"/>
      <c r="K1235" s="12"/>
      <c r="L1235" s="6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</row>
    <row r="1236" spans="1:34" s="3" customFormat="1" ht="24">
      <c r="A1236" s="7"/>
      <c r="B1236" s="6"/>
      <c r="C1236" s="6"/>
      <c r="D1236" s="6"/>
      <c r="E1236" s="6"/>
      <c r="F1236" s="6"/>
      <c r="G1236" s="6"/>
      <c r="H1236" s="6"/>
      <c r="I1236" s="6"/>
      <c r="J1236" s="6"/>
      <c r="K1236" s="12"/>
      <c r="L1236" s="6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</row>
    <row r="1237" spans="1:34" s="3" customFormat="1" ht="24">
      <c r="A1237" s="7"/>
      <c r="B1237" s="6"/>
      <c r="C1237" s="6"/>
      <c r="D1237" s="6"/>
      <c r="E1237" s="6"/>
      <c r="F1237" s="6"/>
      <c r="G1237" s="6"/>
      <c r="H1237" s="6"/>
      <c r="I1237" s="6"/>
      <c r="J1237" s="6"/>
      <c r="K1237" s="12"/>
      <c r="L1237" s="6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</row>
    <row r="1238" spans="1:34" s="3" customFormat="1" ht="24">
      <c r="A1238" s="7"/>
      <c r="B1238" s="6"/>
      <c r="C1238" s="6"/>
      <c r="D1238" s="6"/>
      <c r="E1238" s="6"/>
      <c r="F1238" s="6"/>
      <c r="G1238" s="6"/>
      <c r="H1238" s="6"/>
      <c r="I1238" s="6"/>
      <c r="J1238" s="6"/>
      <c r="K1238" s="12"/>
      <c r="L1238" s="6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</row>
    <row r="1239" spans="1:34" s="3" customFormat="1" ht="24">
      <c r="A1239" s="7"/>
      <c r="B1239" s="6"/>
      <c r="C1239" s="6"/>
      <c r="D1239" s="6"/>
      <c r="E1239" s="6"/>
      <c r="F1239" s="6"/>
      <c r="G1239" s="6"/>
      <c r="H1239" s="6"/>
      <c r="I1239" s="6"/>
      <c r="J1239" s="6"/>
      <c r="K1239" s="12"/>
      <c r="L1239" s="6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</row>
    <row r="1240" spans="1:34" s="3" customFormat="1" ht="24">
      <c r="A1240" s="7"/>
      <c r="B1240" s="6"/>
      <c r="C1240" s="6"/>
      <c r="D1240" s="6"/>
      <c r="E1240" s="6"/>
      <c r="F1240" s="6"/>
      <c r="G1240" s="6"/>
      <c r="H1240" s="6"/>
      <c r="I1240" s="6"/>
      <c r="J1240" s="6"/>
      <c r="K1240" s="12"/>
      <c r="L1240" s="6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</row>
    <row r="1241" spans="1:34" s="3" customFormat="1" ht="24">
      <c r="A1241" s="7"/>
      <c r="B1241" s="6"/>
      <c r="C1241" s="6"/>
      <c r="D1241" s="6"/>
      <c r="E1241" s="6"/>
      <c r="F1241" s="6"/>
      <c r="G1241" s="6"/>
      <c r="H1241" s="6"/>
      <c r="I1241" s="6"/>
      <c r="J1241" s="6"/>
      <c r="K1241" s="12"/>
      <c r="L1241" s="6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</row>
    <row r="1242" spans="1:34" s="3" customFormat="1" ht="24">
      <c r="A1242" s="7"/>
      <c r="B1242" s="6"/>
      <c r="C1242" s="6"/>
      <c r="D1242" s="6"/>
      <c r="E1242" s="6"/>
      <c r="F1242" s="6"/>
      <c r="G1242" s="6"/>
      <c r="H1242" s="6"/>
      <c r="I1242" s="6"/>
      <c r="J1242" s="6"/>
      <c r="K1242" s="12"/>
      <c r="L1242" s="6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</row>
    <row r="1243" spans="1:34" s="3" customFormat="1" ht="24">
      <c r="A1243" s="7"/>
      <c r="B1243" s="6"/>
      <c r="C1243" s="6"/>
      <c r="D1243" s="6"/>
      <c r="E1243" s="6"/>
      <c r="F1243" s="6"/>
      <c r="G1243" s="6"/>
      <c r="H1243" s="6"/>
      <c r="I1243" s="6"/>
      <c r="J1243" s="6"/>
      <c r="K1243" s="12"/>
      <c r="L1243" s="6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</row>
    <row r="1244" spans="1:34" s="3" customFormat="1" ht="24">
      <c r="A1244" s="7"/>
      <c r="B1244" s="6"/>
      <c r="C1244" s="6"/>
      <c r="D1244" s="6"/>
      <c r="E1244" s="6"/>
      <c r="F1244" s="6"/>
      <c r="G1244" s="6"/>
      <c r="H1244" s="6"/>
      <c r="I1244" s="6"/>
      <c r="J1244" s="6"/>
      <c r="K1244" s="12"/>
      <c r="L1244" s="6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</row>
    <row r="1245" spans="1:34" s="3" customFormat="1" ht="24">
      <c r="A1245" s="7"/>
      <c r="B1245" s="6"/>
      <c r="C1245" s="6"/>
      <c r="D1245" s="6"/>
      <c r="E1245" s="6"/>
      <c r="F1245" s="6"/>
      <c r="G1245" s="6"/>
      <c r="H1245" s="6"/>
      <c r="I1245" s="6"/>
      <c r="J1245" s="6"/>
      <c r="K1245" s="12"/>
      <c r="L1245" s="6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</row>
    <row r="1246" spans="1:34" s="3" customFormat="1" ht="24">
      <c r="A1246" s="7"/>
      <c r="B1246" s="6"/>
      <c r="C1246" s="6"/>
      <c r="D1246" s="6"/>
      <c r="E1246" s="6"/>
      <c r="F1246" s="6"/>
      <c r="G1246" s="6"/>
      <c r="H1246" s="6"/>
      <c r="I1246" s="6"/>
      <c r="J1246" s="6"/>
      <c r="K1246" s="12"/>
      <c r="L1246" s="6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</row>
    <row r="1247" spans="1:34" s="3" customFormat="1" ht="24">
      <c r="A1247" s="7"/>
      <c r="B1247" s="6"/>
      <c r="C1247" s="6"/>
      <c r="D1247" s="6"/>
      <c r="E1247" s="6"/>
      <c r="F1247" s="6"/>
      <c r="G1247" s="6"/>
      <c r="H1247" s="6"/>
      <c r="I1247" s="6"/>
      <c r="J1247" s="6"/>
      <c r="K1247" s="12"/>
      <c r="L1247" s="6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</row>
    <row r="1248" spans="1:34" s="3" customFormat="1" ht="24">
      <c r="A1248" s="7"/>
      <c r="B1248" s="6"/>
      <c r="C1248" s="6"/>
      <c r="D1248" s="6"/>
      <c r="E1248" s="6"/>
      <c r="F1248" s="6"/>
      <c r="G1248" s="6"/>
      <c r="H1248" s="6"/>
      <c r="I1248" s="6"/>
      <c r="J1248" s="6"/>
      <c r="K1248" s="12"/>
      <c r="L1248" s="6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</row>
    <row r="1249" spans="1:34" s="3" customFormat="1" ht="24">
      <c r="A1249" s="7"/>
      <c r="B1249" s="6"/>
      <c r="C1249" s="6"/>
      <c r="D1249" s="6"/>
      <c r="E1249" s="6"/>
      <c r="F1249" s="6"/>
      <c r="G1249" s="6"/>
      <c r="H1249" s="6"/>
      <c r="I1249" s="6"/>
      <c r="J1249" s="6"/>
      <c r="K1249" s="12"/>
      <c r="L1249" s="6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</row>
    <row r="1250" spans="1:34" s="3" customFormat="1" ht="24">
      <c r="A1250" s="7"/>
      <c r="B1250" s="6"/>
      <c r="C1250" s="6"/>
      <c r="D1250" s="6"/>
      <c r="E1250" s="6"/>
      <c r="F1250" s="6"/>
      <c r="G1250" s="6"/>
      <c r="H1250" s="6"/>
      <c r="I1250" s="6"/>
      <c r="J1250" s="6"/>
      <c r="K1250" s="12"/>
      <c r="L1250" s="6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</row>
    <row r="1251" spans="1:34" s="3" customFormat="1" ht="24">
      <c r="A1251" s="7"/>
      <c r="B1251" s="6"/>
      <c r="C1251" s="6"/>
      <c r="D1251" s="6"/>
      <c r="E1251" s="6"/>
      <c r="F1251" s="6"/>
      <c r="G1251" s="6"/>
      <c r="H1251" s="6"/>
      <c r="I1251" s="6"/>
      <c r="J1251" s="6"/>
      <c r="K1251" s="12"/>
      <c r="L1251" s="6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</row>
    <row r="1252" spans="1:34" s="3" customFormat="1" ht="24">
      <c r="A1252" s="7"/>
      <c r="B1252" s="6"/>
      <c r="C1252" s="6"/>
      <c r="D1252" s="6"/>
      <c r="E1252" s="6"/>
      <c r="F1252" s="6"/>
      <c r="G1252" s="6"/>
      <c r="H1252" s="6"/>
      <c r="I1252" s="6"/>
      <c r="J1252" s="6"/>
      <c r="K1252" s="12"/>
      <c r="L1252" s="6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</row>
    <row r="1253" spans="1:34" s="3" customFormat="1" ht="24">
      <c r="A1253" s="7"/>
      <c r="B1253" s="6"/>
      <c r="C1253" s="6"/>
      <c r="D1253" s="6"/>
      <c r="E1253" s="6"/>
      <c r="F1253" s="6"/>
      <c r="G1253" s="6"/>
      <c r="H1253" s="6"/>
      <c r="I1253" s="6"/>
      <c r="J1253" s="6"/>
      <c r="K1253" s="12"/>
      <c r="L1253" s="6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</row>
    <row r="1254" spans="1:34" s="3" customFormat="1" ht="24">
      <c r="A1254" s="7"/>
      <c r="B1254" s="6"/>
      <c r="C1254" s="6"/>
      <c r="D1254" s="6"/>
      <c r="E1254" s="6"/>
      <c r="F1254" s="6"/>
      <c r="G1254" s="6"/>
      <c r="H1254" s="6"/>
      <c r="I1254" s="6"/>
      <c r="J1254" s="6"/>
      <c r="K1254" s="12"/>
      <c r="L1254" s="6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</row>
    <row r="1255" spans="1:34" s="3" customFormat="1" ht="24">
      <c r="A1255" s="7"/>
      <c r="B1255" s="6"/>
      <c r="C1255" s="6"/>
      <c r="D1255" s="6"/>
      <c r="E1255" s="6"/>
      <c r="F1255" s="6"/>
      <c r="G1255" s="6"/>
      <c r="H1255" s="6"/>
      <c r="I1255" s="6"/>
      <c r="J1255" s="6"/>
      <c r="K1255" s="12"/>
      <c r="L1255" s="6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</row>
    <row r="1256" spans="1:34" s="3" customFormat="1" ht="24">
      <c r="A1256" s="7"/>
      <c r="B1256" s="6"/>
      <c r="C1256" s="6"/>
      <c r="D1256" s="6"/>
      <c r="E1256" s="6"/>
      <c r="F1256" s="6"/>
      <c r="G1256" s="6"/>
      <c r="H1256" s="6"/>
      <c r="I1256" s="6"/>
      <c r="J1256" s="6"/>
      <c r="K1256" s="12"/>
      <c r="L1256" s="6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</row>
    <row r="1257" spans="1:34" s="3" customFormat="1" ht="24">
      <c r="A1257" s="7"/>
      <c r="B1257" s="6"/>
      <c r="C1257" s="6"/>
      <c r="D1257" s="6"/>
      <c r="E1257" s="6"/>
      <c r="F1257" s="6"/>
      <c r="G1257" s="6"/>
      <c r="H1257" s="6"/>
      <c r="I1257" s="6"/>
      <c r="J1257" s="6"/>
      <c r="K1257" s="12"/>
      <c r="L1257" s="6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</row>
    <row r="1258" spans="1:34" s="3" customFormat="1" ht="24">
      <c r="A1258" s="7"/>
      <c r="B1258" s="6"/>
      <c r="C1258" s="6"/>
      <c r="D1258" s="6"/>
      <c r="E1258" s="6"/>
      <c r="F1258" s="6"/>
      <c r="G1258" s="6"/>
      <c r="H1258" s="6"/>
      <c r="I1258" s="6"/>
      <c r="J1258" s="6"/>
      <c r="K1258" s="12"/>
      <c r="L1258" s="6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</row>
    <row r="1259" spans="1:34" s="3" customFormat="1" ht="24">
      <c r="A1259" s="7"/>
      <c r="B1259" s="6"/>
      <c r="C1259" s="6"/>
      <c r="D1259" s="6"/>
      <c r="E1259" s="6"/>
      <c r="F1259" s="6"/>
      <c r="G1259" s="6"/>
      <c r="H1259" s="6"/>
      <c r="I1259" s="6"/>
      <c r="J1259" s="6"/>
      <c r="K1259" s="12"/>
      <c r="L1259" s="6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</row>
    <row r="1260" spans="1:34" s="3" customFormat="1" ht="24">
      <c r="A1260" s="7"/>
      <c r="B1260" s="6"/>
      <c r="C1260" s="6"/>
      <c r="D1260" s="6"/>
      <c r="E1260" s="6"/>
      <c r="F1260" s="6"/>
      <c r="G1260" s="6"/>
      <c r="H1260" s="6"/>
      <c r="I1260" s="6"/>
      <c r="J1260" s="6"/>
      <c r="K1260" s="12"/>
      <c r="L1260" s="6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</row>
    <row r="1261" spans="1:34" s="3" customFormat="1" ht="24">
      <c r="A1261" s="7"/>
      <c r="B1261" s="6"/>
      <c r="C1261" s="6"/>
      <c r="D1261" s="6"/>
      <c r="E1261" s="6"/>
      <c r="F1261" s="6"/>
      <c r="G1261" s="6"/>
      <c r="H1261" s="6"/>
      <c r="I1261" s="6"/>
      <c r="J1261" s="6"/>
      <c r="K1261" s="12"/>
      <c r="L1261" s="6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</row>
    <row r="1262" spans="1:34" s="3" customFormat="1" ht="24">
      <c r="A1262" s="7"/>
      <c r="B1262" s="6"/>
      <c r="C1262" s="6"/>
      <c r="D1262" s="6"/>
      <c r="E1262" s="6"/>
      <c r="F1262" s="6"/>
      <c r="G1262" s="6"/>
      <c r="H1262" s="6"/>
      <c r="I1262" s="6"/>
      <c r="J1262" s="6"/>
      <c r="K1262" s="12"/>
      <c r="L1262" s="6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</row>
    <row r="1263" spans="1:34" s="3" customFormat="1" ht="24">
      <c r="A1263" s="7"/>
      <c r="B1263" s="6"/>
      <c r="C1263" s="6"/>
      <c r="D1263" s="6"/>
      <c r="E1263" s="6"/>
      <c r="F1263" s="6"/>
      <c r="G1263" s="6"/>
      <c r="H1263" s="6"/>
      <c r="I1263" s="6"/>
      <c r="J1263" s="6"/>
      <c r="K1263" s="12"/>
      <c r="L1263" s="6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</row>
    <row r="1264" spans="1:34" s="3" customFormat="1" ht="24">
      <c r="A1264" s="7"/>
      <c r="B1264" s="6"/>
      <c r="C1264" s="6"/>
      <c r="D1264" s="6"/>
      <c r="E1264" s="6"/>
      <c r="F1264" s="6"/>
      <c r="G1264" s="6"/>
      <c r="H1264" s="6"/>
      <c r="I1264" s="6"/>
      <c r="J1264" s="6"/>
      <c r="K1264" s="12"/>
      <c r="L1264" s="6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</row>
    <row r="1265" spans="1:34" s="3" customFormat="1" ht="24">
      <c r="A1265" s="7"/>
      <c r="B1265" s="6"/>
      <c r="C1265" s="6"/>
      <c r="D1265" s="6"/>
      <c r="E1265" s="6"/>
      <c r="F1265" s="6"/>
      <c r="G1265" s="6"/>
      <c r="H1265" s="6"/>
      <c r="I1265" s="6"/>
      <c r="J1265" s="6"/>
      <c r="K1265" s="12"/>
      <c r="L1265" s="6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</row>
    <row r="1266" spans="1:34" s="3" customFormat="1" ht="24">
      <c r="A1266" s="7"/>
      <c r="B1266" s="6"/>
      <c r="C1266" s="6"/>
      <c r="D1266" s="6"/>
      <c r="E1266" s="6"/>
      <c r="F1266" s="6"/>
      <c r="G1266" s="6"/>
      <c r="H1266" s="6"/>
      <c r="I1266" s="6"/>
      <c r="J1266" s="6"/>
      <c r="K1266" s="12"/>
      <c r="L1266" s="6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</row>
    <row r="1267" spans="1:34" s="3" customFormat="1" ht="24">
      <c r="A1267" s="7"/>
      <c r="B1267" s="6"/>
      <c r="C1267" s="6"/>
      <c r="D1267" s="6"/>
      <c r="E1267" s="6"/>
      <c r="F1267" s="6"/>
      <c r="G1267" s="6"/>
      <c r="H1267" s="6"/>
      <c r="I1267" s="6"/>
      <c r="J1267" s="6"/>
      <c r="K1267" s="12"/>
      <c r="L1267" s="6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</row>
    <row r="1268" spans="1:34" s="3" customFormat="1" ht="24">
      <c r="A1268" s="7"/>
      <c r="B1268" s="6"/>
      <c r="C1268" s="6"/>
      <c r="D1268" s="6"/>
      <c r="E1268" s="6"/>
      <c r="F1268" s="6"/>
      <c r="G1268" s="6"/>
      <c r="H1268" s="6"/>
      <c r="I1268" s="6"/>
      <c r="J1268" s="6"/>
      <c r="K1268" s="12"/>
      <c r="L1268" s="6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</row>
    <row r="1269" spans="1:34" s="3" customFormat="1" ht="24">
      <c r="A1269" s="7"/>
      <c r="B1269" s="6"/>
      <c r="C1269" s="6"/>
      <c r="D1269" s="6"/>
      <c r="E1269" s="6"/>
      <c r="F1269" s="6"/>
      <c r="G1269" s="6"/>
      <c r="H1269" s="6"/>
      <c r="I1269" s="6"/>
      <c r="J1269" s="6"/>
      <c r="K1269" s="12"/>
      <c r="L1269" s="6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</row>
    <row r="1270" spans="1:34" s="3" customFormat="1" ht="24">
      <c r="A1270" s="7"/>
      <c r="B1270" s="6"/>
      <c r="C1270" s="6"/>
      <c r="D1270" s="6"/>
      <c r="E1270" s="6"/>
      <c r="F1270" s="6"/>
      <c r="G1270" s="6"/>
      <c r="H1270" s="6"/>
      <c r="I1270" s="6"/>
      <c r="J1270" s="6"/>
      <c r="K1270" s="12"/>
      <c r="L1270" s="6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</row>
    <row r="1271" spans="1:34" s="3" customFormat="1" ht="24">
      <c r="A1271" s="7"/>
      <c r="B1271" s="6"/>
      <c r="C1271" s="6"/>
      <c r="D1271" s="6"/>
      <c r="E1271" s="6"/>
      <c r="F1271" s="6"/>
      <c r="G1271" s="6"/>
      <c r="H1271" s="6"/>
      <c r="I1271" s="6"/>
      <c r="J1271" s="6"/>
      <c r="K1271" s="12"/>
      <c r="L1271" s="6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</row>
    <row r="1272" spans="1:34" s="3" customFormat="1" ht="24">
      <c r="A1272" s="7"/>
      <c r="B1272" s="6"/>
      <c r="C1272" s="6"/>
      <c r="D1272" s="6"/>
      <c r="E1272" s="6"/>
      <c r="F1272" s="6"/>
      <c r="G1272" s="6"/>
      <c r="H1272" s="6"/>
      <c r="I1272" s="6"/>
      <c r="J1272" s="6"/>
      <c r="K1272" s="12"/>
      <c r="L1272" s="6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</row>
    <row r="1273" spans="1:34" s="3" customFormat="1" ht="24">
      <c r="A1273" s="7"/>
      <c r="B1273" s="6"/>
      <c r="C1273" s="6"/>
      <c r="D1273" s="6"/>
      <c r="E1273" s="6"/>
      <c r="F1273" s="6"/>
      <c r="G1273" s="6"/>
      <c r="H1273" s="6"/>
      <c r="I1273" s="6"/>
      <c r="J1273" s="6"/>
      <c r="K1273" s="12"/>
      <c r="L1273" s="6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</row>
    <row r="1274" spans="1:34" s="3" customFormat="1" ht="24">
      <c r="A1274" s="7"/>
      <c r="B1274" s="6"/>
      <c r="C1274" s="6"/>
      <c r="D1274" s="6"/>
      <c r="E1274" s="6"/>
      <c r="F1274" s="6"/>
      <c r="G1274" s="6"/>
      <c r="H1274" s="6"/>
      <c r="I1274" s="6"/>
      <c r="J1274" s="6"/>
      <c r="K1274" s="12"/>
      <c r="L1274" s="6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</row>
    <row r="1275" spans="1:34" s="3" customFormat="1" ht="24">
      <c r="A1275" s="7"/>
      <c r="B1275" s="6"/>
      <c r="C1275" s="6"/>
      <c r="D1275" s="6"/>
      <c r="E1275" s="6"/>
      <c r="F1275" s="6"/>
      <c r="G1275" s="6"/>
      <c r="H1275" s="6"/>
      <c r="I1275" s="6"/>
      <c r="J1275" s="6"/>
      <c r="K1275" s="12"/>
      <c r="L1275" s="6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</row>
    <row r="1276" spans="1:34" s="3" customFormat="1" ht="24">
      <c r="A1276" s="7"/>
      <c r="B1276" s="6"/>
      <c r="C1276" s="6"/>
      <c r="D1276" s="6"/>
      <c r="E1276" s="6"/>
      <c r="F1276" s="6"/>
      <c r="G1276" s="6"/>
      <c r="H1276" s="6"/>
      <c r="I1276" s="6"/>
      <c r="J1276" s="6"/>
      <c r="K1276" s="12"/>
      <c r="L1276" s="6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</row>
    <row r="1277" spans="1:34" s="3" customFormat="1" ht="24">
      <c r="A1277" s="7"/>
      <c r="B1277" s="6"/>
      <c r="C1277" s="6"/>
      <c r="D1277" s="6"/>
      <c r="E1277" s="6"/>
      <c r="F1277" s="6"/>
      <c r="G1277" s="6"/>
      <c r="H1277" s="6"/>
      <c r="I1277" s="6"/>
      <c r="J1277" s="6"/>
      <c r="K1277" s="12"/>
      <c r="L1277" s="6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</row>
    <row r="1278" spans="1:34" s="3" customFormat="1" ht="24">
      <c r="A1278" s="7"/>
      <c r="B1278" s="6"/>
      <c r="C1278" s="6"/>
      <c r="D1278" s="6"/>
      <c r="E1278" s="6"/>
      <c r="F1278" s="6"/>
      <c r="G1278" s="6"/>
      <c r="H1278" s="6"/>
      <c r="I1278" s="6"/>
      <c r="J1278" s="6"/>
      <c r="K1278" s="12"/>
      <c r="L1278" s="6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</row>
    <row r="1279" spans="1:34" s="3" customFormat="1" ht="24">
      <c r="A1279" s="7"/>
      <c r="B1279" s="6"/>
      <c r="C1279" s="6"/>
      <c r="D1279" s="6"/>
      <c r="E1279" s="6"/>
      <c r="F1279" s="6"/>
      <c r="G1279" s="6"/>
      <c r="H1279" s="6"/>
      <c r="I1279" s="6"/>
      <c r="J1279" s="6"/>
      <c r="K1279" s="12"/>
      <c r="L1279" s="6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</row>
    <row r="1280" spans="1:34" s="3" customFormat="1" ht="24">
      <c r="A1280" s="7"/>
      <c r="B1280" s="6"/>
      <c r="C1280" s="6"/>
      <c r="D1280" s="6"/>
      <c r="E1280" s="6"/>
      <c r="F1280" s="6"/>
      <c r="G1280" s="6"/>
      <c r="H1280" s="6"/>
      <c r="I1280" s="6"/>
      <c r="J1280" s="6"/>
      <c r="K1280" s="12"/>
      <c r="L1280" s="6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</row>
    <row r="1281" spans="1:34" s="3" customFormat="1" ht="24">
      <c r="A1281" s="7"/>
      <c r="B1281" s="6"/>
      <c r="C1281" s="6"/>
      <c r="D1281" s="6"/>
      <c r="E1281" s="6"/>
      <c r="F1281" s="6"/>
      <c r="G1281" s="6"/>
      <c r="H1281" s="6"/>
      <c r="I1281" s="6"/>
      <c r="J1281" s="6"/>
      <c r="K1281" s="12"/>
      <c r="L1281" s="6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</row>
    <row r="1282" spans="1:34" s="3" customFormat="1" ht="24">
      <c r="A1282" s="7"/>
      <c r="B1282" s="6"/>
      <c r="C1282" s="6"/>
      <c r="D1282" s="6"/>
      <c r="E1282" s="6"/>
      <c r="F1282" s="6"/>
      <c r="G1282" s="6"/>
      <c r="H1282" s="6"/>
      <c r="I1282" s="6"/>
      <c r="J1282" s="6"/>
      <c r="K1282" s="12"/>
      <c r="L1282" s="6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</row>
    <row r="1283" spans="1:34" s="3" customFormat="1" ht="24">
      <c r="A1283" s="7"/>
      <c r="B1283" s="6"/>
      <c r="C1283" s="6"/>
      <c r="D1283" s="6"/>
      <c r="E1283" s="6"/>
      <c r="F1283" s="6"/>
      <c r="G1283" s="6"/>
      <c r="H1283" s="6"/>
      <c r="I1283" s="6"/>
      <c r="J1283" s="6"/>
      <c r="K1283" s="12"/>
      <c r="L1283" s="6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</row>
    <row r="1284" spans="1:34" s="3" customFormat="1" ht="24">
      <c r="A1284" s="7"/>
      <c r="B1284" s="6"/>
      <c r="C1284" s="6"/>
      <c r="D1284" s="6"/>
      <c r="E1284" s="6"/>
      <c r="F1284" s="6"/>
      <c r="G1284" s="6"/>
      <c r="H1284" s="6"/>
      <c r="I1284" s="6"/>
      <c r="J1284" s="6"/>
      <c r="K1284" s="12"/>
      <c r="L1284" s="6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</row>
    <row r="1285" spans="1:34" s="3" customFormat="1" ht="24">
      <c r="A1285" s="7"/>
      <c r="B1285" s="6"/>
      <c r="C1285" s="6"/>
      <c r="D1285" s="6"/>
      <c r="E1285" s="6"/>
      <c r="F1285" s="6"/>
      <c r="G1285" s="6"/>
      <c r="H1285" s="6"/>
      <c r="I1285" s="6"/>
      <c r="J1285" s="6"/>
      <c r="K1285" s="12"/>
      <c r="L1285" s="6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</row>
    <row r="1286" spans="1:34" s="3" customFormat="1" ht="24">
      <c r="A1286" s="7"/>
      <c r="B1286" s="6"/>
      <c r="C1286" s="6"/>
      <c r="D1286" s="6"/>
      <c r="E1286" s="6"/>
      <c r="F1286" s="6"/>
      <c r="G1286" s="6"/>
      <c r="H1286" s="6"/>
      <c r="I1286" s="6"/>
      <c r="J1286" s="6"/>
      <c r="K1286" s="12"/>
      <c r="L1286" s="6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</row>
    <row r="1287" spans="1:34" s="3" customFormat="1" ht="24">
      <c r="A1287" s="7"/>
      <c r="B1287" s="6"/>
      <c r="C1287" s="6"/>
      <c r="D1287" s="6"/>
      <c r="E1287" s="6"/>
      <c r="F1287" s="6"/>
      <c r="G1287" s="6"/>
      <c r="H1287" s="6"/>
      <c r="I1287" s="6"/>
      <c r="J1287" s="6"/>
      <c r="K1287" s="12"/>
      <c r="L1287" s="6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</row>
    <row r="1288" spans="1:34" s="3" customFormat="1" ht="24">
      <c r="A1288" s="7"/>
      <c r="B1288" s="6"/>
      <c r="C1288" s="6"/>
      <c r="D1288" s="6"/>
      <c r="E1288" s="6"/>
      <c r="F1288" s="6"/>
      <c r="G1288" s="6"/>
      <c r="H1288" s="6"/>
      <c r="I1288" s="6"/>
      <c r="J1288" s="6"/>
      <c r="K1288" s="12"/>
      <c r="L1288" s="6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</row>
    <row r="1289" spans="1:34" s="3" customFormat="1" ht="24">
      <c r="A1289" s="7"/>
      <c r="B1289" s="6"/>
      <c r="C1289" s="6"/>
      <c r="D1289" s="6"/>
      <c r="E1289" s="6"/>
      <c r="F1289" s="6"/>
      <c r="G1289" s="6"/>
      <c r="H1289" s="6"/>
      <c r="I1289" s="6"/>
      <c r="J1289" s="6"/>
      <c r="K1289" s="12"/>
      <c r="L1289" s="6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</row>
    <row r="1290" spans="1:34" s="3" customFormat="1" ht="24">
      <c r="A1290" s="7"/>
      <c r="B1290" s="6"/>
      <c r="C1290" s="6"/>
      <c r="D1290" s="6"/>
      <c r="E1290" s="6"/>
      <c r="F1290" s="6"/>
      <c r="G1290" s="6"/>
      <c r="H1290" s="6"/>
      <c r="I1290" s="6"/>
      <c r="J1290" s="6"/>
      <c r="K1290" s="12"/>
      <c r="L1290" s="6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</row>
    <row r="1291" spans="1:34" s="3" customFormat="1" ht="24">
      <c r="A1291" s="7"/>
      <c r="B1291" s="6"/>
      <c r="C1291" s="6"/>
      <c r="D1291" s="6"/>
      <c r="E1291" s="6"/>
      <c r="F1291" s="6"/>
      <c r="G1291" s="6"/>
      <c r="H1291" s="6"/>
      <c r="I1291" s="6"/>
      <c r="J1291" s="6"/>
      <c r="K1291" s="12"/>
      <c r="L1291" s="6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</row>
    <row r="1292" spans="1:34" s="3" customFormat="1" ht="24">
      <c r="A1292" s="7"/>
      <c r="B1292" s="6"/>
      <c r="C1292" s="6"/>
      <c r="D1292" s="6"/>
      <c r="E1292" s="6"/>
      <c r="F1292" s="6"/>
      <c r="G1292" s="6"/>
      <c r="H1292" s="6"/>
      <c r="I1292" s="6"/>
      <c r="J1292" s="6"/>
      <c r="K1292" s="12"/>
      <c r="L1292" s="6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</row>
    <row r="1293" spans="1:34" s="3" customFormat="1" ht="24">
      <c r="A1293" s="7"/>
      <c r="B1293" s="6"/>
      <c r="C1293" s="6"/>
      <c r="D1293" s="6"/>
      <c r="E1293" s="6"/>
      <c r="F1293" s="6"/>
      <c r="G1293" s="6"/>
      <c r="H1293" s="6"/>
      <c r="I1293" s="6"/>
      <c r="J1293" s="6"/>
      <c r="K1293" s="12"/>
      <c r="L1293" s="6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</row>
    <row r="1294" spans="1:34" s="3" customFormat="1" ht="24">
      <c r="A1294" s="7"/>
      <c r="B1294" s="6"/>
      <c r="C1294" s="6"/>
      <c r="D1294" s="6"/>
      <c r="E1294" s="6"/>
      <c r="F1294" s="6"/>
      <c r="G1294" s="6"/>
      <c r="H1294" s="6"/>
      <c r="I1294" s="6"/>
      <c r="J1294" s="6"/>
      <c r="K1294" s="12"/>
      <c r="L1294" s="6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</row>
    <row r="1295" spans="1:34" s="3" customFormat="1" ht="24">
      <c r="A1295" s="7"/>
      <c r="B1295" s="6"/>
      <c r="C1295" s="6"/>
      <c r="D1295" s="6"/>
      <c r="E1295" s="6"/>
      <c r="F1295" s="6"/>
      <c r="G1295" s="6"/>
      <c r="H1295" s="6"/>
      <c r="I1295" s="6"/>
      <c r="J1295" s="6"/>
      <c r="K1295" s="12"/>
      <c r="L1295" s="6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</row>
    <row r="1296" spans="1:34" s="3" customFormat="1" ht="24">
      <c r="A1296" s="7"/>
      <c r="B1296" s="6"/>
      <c r="C1296" s="6"/>
      <c r="D1296" s="6"/>
      <c r="E1296" s="6"/>
      <c r="F1296" s="6"/>
      <c r="G1296" s="6"/>
      <c r="H1296" s="6"/>
      <c r="I1296" s="6"/>
      <c r="J1296" s="6"/>
      <c r="K1296" s="12"/>
      <c r="L1296" s="6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</row>
    <row r="1297" spans="1:34" s="3" customFormat="1" ht="24">
      <c r="A1297" s="7"/>
      <c r="B1297" s="6"/>
      <c r="C1297" s="6"/>
      <c r="D1297" s="6"/>
      <c r="E1297" s="6"/>
      <c r="F1297" s="6"/>
      <c r="G1297" s="6"/>
      <c r="H1297" s="6"/>
      <c r="I1297" s="6"/>
      <c r="J1297" s="6"/>
      <c r="K1297" s="12"/>
      <c r="L1297" s="6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</row>
    <row r="1298" spans="1:34" s="3" customFormat="1" ht="24">
      <c r="A1298" s="7"/>
      <c r="B1298" s="6"/>
      <c r="C1298" s="6"/>
      <c r="D1298" s="6"/>
      <c r="E1298" s="6"/>
      <c r="F1298" s="6"/>
      <c r="G1298" s="6"/>
      <c r="H1298" s="6"/>
      <c r="I1298" s="6"/>
      <c r="J1298" s="6"/>
      <c r="K1298" s="12"/>
      <c r="L1298" s="6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</row>
    <row r="1299" spans="1:34" s="3" customFormat="1" ht="24">
      <c r="A1299" s="7"/>
      <c r="B1299" s="6"/>
      <c r="C1299" s="6"/>
      <c r="D1299" s="6"/>
      <c r="E1299" s="6"/>
      <c r="F1299" s="6"/>
      <c r="G1299" s="6"/>
      <c r="H1299" s="6"/>
      <c r="I1299" s="6"/>
      <c r="J1299" s="6"/>
      <c r="K1299" s="12"/>
      <c r="L1299" s="6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</row>
    <row r="1300" spans="1:34" s="3" customFormat="1" ht="24">
      <c r="A1300" s="7"/>
      <c r="B1300" s="6"/>
      <c r="C1300" s="6"/>
      <c r="D1300" s="6"/>
      <c r="E1300" s="6"/>
      <c r="F1300" s="6"/>
      <c r="G1300" s="6"/>
      <c r="H1300" s="6"/>
      <c r="I1300" s="6"/>
      <c r="J1300" s="6"/>
      <c r="K1300" s="12"/>
      <c r="L1300" s="6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</row>
    <row r="1301" spans="1:34" s="3" customFormat="1" ht="24">
      <c r="A1301" s="7"/>
      <c r="B1301" s="6"/>
      <c r="C1301" s="6"/>
      <c r="D1301" s="6"/>
      <c r="E1301" s="6"/>
      <c r="F1301" s="6"/>
      <c r="G1301" s="6"/>
      <c r="H1301" s="6"/>
      <c r="I1301" s="6"/>
      <c r="J1301" s="6"/>
      <c r="K1301" s="12"/>
      <c r="L1301" s="6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</row>
    <row r="1302" spans="1:34" s="3" customFormat="1" ht="24">
      <c r="A1302" s="7"/>
      <c r="B1302" s="6"/>
      <c r="C1302" s="6"/>
      <c r="D1302" s="6"/>
      <c r="E1302" s="6"/>
      <c r="F1302" s="6"/>
      <c r="G1302" s="6"/>
      <c r="H1302" s="6"/>
      <c r="I1302" s="6"/>
      <c r="J1302" s="6"/>
      <c r="K1302" s="12"/>
      <c r="L1302" s="6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</row>
    <row r="1303" spans="1:34" s="3" customFormat="1" ht="24">
      <c r="A1303" s="7"/>
      <c r="B1303" s="6"/>
      <c r="C1303" s="6"/>
      <c r="D1303" s="6"/>
      <c r="E1303" s="6"/>
      <c r="F1303" s="6"/>
      <c r="G1303" s="6"/>
      <c r="H1303" s="6"/>
      <c r="I1303" s="6"/>
      <c r="J1303" s="6"/>
      <c r="K1303" s="12"/>
      <c r="L1303" s="6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</row>
    <row r="1304" spans="1:34" s="3" customFormat="1" ht="24">
      <c r="A1304" s="7"/>
      <c r="B1304" s="6"/>
      <c r="C1304" s="6"/>
      <c r="D1304" s="6"/>
      <c r="E1304" s="6"/>
      <c r="F1304" s="6"/>
      <c r="G1304" s="6"/>
      <c r="H1304" s="6"/>
      <c r="I1304" s="6"/>
      <c r="J1304" s="6"/>
      <c r="K1304" s="12"/>
      <c r="L1304" s="6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</row>
    <row r="1305" spans="1:34" s="3" customFormat="1" ht="24">
      <c r="A1305" s="7"/>
      <c r="B1305" s="6"/>
      <c r="C1305" s="6"/>
      <c r="D1305" s="6"/>
      <c r="E1305" s="6"/>
      <c r="F1305" s="6"/>
      <c r="G1305" s="6"/>
      <c r="H1305" s="6"/>
      <c r="I1305" s="6"/>
      <c r="J1305" s="6"/>
      <c r="K1305" s="12"/>
      <c r="L1305" s="6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</row>
    <row r="1306" spans="1:34" s="3" customFormat="1" ht="24">
      <c r="A1306" s="7"/>
      <c r="B1306" s="6"/>
      <c r="C1306" s="6"/>
      <c r="D1306" s="6"/>
      <c r="E1306" s="6"/>
      <c r="F1306" s="6"/>
      <c r="G1306" s="6"/>
      <c r="H1306" s="6"/>
      <c r="I1306" s="6"/>
      <c r="J1306" s="6"/>
      <c r="K1306" s="12"/>
      <c r="L1306" s="6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</row>
    <row r="1307" spans="1:34" s="3" customFormat="1" ht="24">
      <c r="A1307" s="7"/>
      <c r="B1307" s="6"/>
      <c r="C1307" s="6"/>
      <c r="D1307" s="6"/>
      <c r="E1307" s="6"/>
      <c r="F1307" s="6"/>
      <c r="G1307" s="6"/>
      <c r="H1307" s="6"/>
      <c r="I1307" s="6"/>
      <c r="J1307" s="6"/>
      <c r="K1307" s="12"/>
      <c r="L1307" s="6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</row>
    <row r="1308" spans="1:34" s="3" customFormat="1" ht="24">
      <c r="A1308" s="7"/>
      <c r="B1308" s="6"/>
      <c r="C1308" s="6"/>
      <c r="D1308" s="6"/>
      <c r="E1308" s="6"/>
      <c r="F1308" s="6"/>
      <c r="G1308" s="6"/>
      <c r="H1308" s="6"/>
      <c r="I1308" s="6"/>
      <c r="J1308" s="6"/>
      <c r="K1308" s="12"/>
      <c r="L1308" s="6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</row>
    <row r="1309" spans="1:34" s="3" customFormat="1" ht="24">
      <c r="A1309" s="7"/>
      <c r="B1309" s="6"/>
      <c r="C1309" s="6"/>
      <c r="D1309" s="6"/>
      <c r="E1309" s="6"/>
      <c r="F1309" s="6"/>
      <c r="G1309" s="6"/>
      <c r="H1309" s="6"/>
      <c r="I1309" s="6"/>
      <c r="J1309" s="6"/>
      <c r="K1309" s="12"/>
      <c r="L1309" s="6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</row>
    <row r="1310" spans="1:34" s="3" customFormat="1" ht="24">
      <c r="A1310" s="7"/>
      <c r="B1310" s="6"/>
      <c r="C1310" s="6"/>
      <c r="D1310" s="6"/>
      <c r="E1310" s="6"/>
      <c r="F1310" s="6"/>
      <c r="G1310" s="6"/>
      <c r="H1310" s="6"/>
      <c r="I1310" s="6"/>
      <c r="J1310" s="6"/>
      <c r="K1310" s="12"/>
      <c r="L1310" s="6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</row>
    <row r="1311" spans="1:34" s="3" customFormat="1" ht="24">
      <c r="A1311" s="7"/>
      <c r="B1311" s="6"/>
      <c r="C1311" s="6"/>
      <c r="D1311" s="6"/>
      <c r="E1311" s="6"/>
      <c r="F1311" s="6"/>
      <c r="G1311" s="6"/>
      <c r="H1311" s="6"/>
      <c r="I1311" s="6"/>
      <c r="J1311" s="6"/>
      <c r="K1311" s="12"/>
      <c r="L1311" s="6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</row>
    <row r="1312" spans="1:34" s="3" customFormat="1" ht="24">
      <c r="A1312" s="7"/>
      <c r="B1312" s="6"/>
      <c r="C1312" s="6"/>
      <c r="D1312" s="6"/>
      <c r="E1312" s="6"/>
      <c r="F1312" s="6"/>
      <c r="G1312" s="6"/>
      <c r="H1312" s="6"/>
      <c r="I1312" s="6"/>
      <c r="J1312" s="6"/>
      <c r="K1312" s="12"/>
      <c r="L1312" s="6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</row>
    <row r="1313" spans="1:34" s="3" customFormat="1" ht="24">
      <c r="A1313" s="7"/>
      <c r="B1313" s="6"/>
      <c r="C1313" s="6"/>
      <c r="D1313" s="6"/>
      <c r="E1313" s="6"/>
      <c r="F1313" s="6"/>
      <c r="G1313" s="6"/>
      <c r="H1313" s="6"/>
      <c r="I1313" s="6"/>
      <c r="J1313" s="6"/>
      <c r="K1313" s="12"/>
      <c r="L1313" s="6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</row>
    <row r="1314" spans="1:34" s="3" customFormat="1" ht="24">
      <c r="A1314" s="7"/>
      <c r="B1314" s="6"/>
      <c r="C1314" s="6"/>
      <c r="D1314" s="6"/>
      <c r="E1314" s="6"/>
      <c r="F1314" s="6"/>
      <c r="G1314" s="6"/>
      <c r="H1314" s="6"/>
      <c r="I1314" s="6"/>
      <c r="J1314" s="6"/>
      <c r="K1314" s="12"/>
      <c r="L1314" s="6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</row>
    <row r="1315" spans="1:34" s="3" customFormat="1" ht="24">
      <c r="A1315" s="7"/>
      <c r="B1315" s="6"/>
      <c r="C1315" s="6"/>
      <c r="D1315" s="6"/>
      <c r="E1315" s="6"/>
      <c r="F1315" s="6"/>
      <c r="G1315" s="6"/>
      <c r="H1315" s="6"/>
      <c r="I1315" s="6"/>
      <c r="J1315" s="6"/>
      <c r="K1315" s="12"/>
      <c r="L1315" s="6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</row>
    <row r="1316" spans="1:34" s="3" customFormat="1" ht="24">
      <c r="A1316" s="7"/>
      <c r="B1316" s="6"/>
      <c r="C1316" s="6"/>
      <c r="D1316" s="6"/>
      <c r="E1316" s="6"/>
      <c r="F1316" s="6"/>
      <c r="G1316" s="6"/>
      <c r="H1316" s="6"/>
      <c r="I1316" s="6"/>
      <c r="J1316" s="6"/>
      <c r="K1316" s="12"/>
      <c r="L1316" s="6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</row>
    <row r="1317" spans="1:34" s="3" customFormat="1" ht="24">
      <c r="A1317" s="7"/>
      <c r="B1317" s="6"/>
      <c r="C1317" s="6"/>
      <c r="D1317" s="6"/>
      <c r="E1317" s="6"/>
      <c r="F1317" s="6"/>
      <c r="G1317" s="6"/>
      <c r="H1317" s="6"/>
      <c r="I1317" s="6"/>
      <c r="J1317" s="6"/>
      <c r="K1317" s="12"/>
      <c r="L1317" s="6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</row>
    <row r="1318" spans="1:34" s="3" customFormat="1" ht="24">
      <c r="A1318" s="7"/>
      <c r="B1318" s="6"/>
      <c r="C1318" s="6"/>
      <c r="D1318" s="6"/>
      <c r="E1318" s="6"/>
      <c r="F1318" s="6"/>
      <c r="G1318" s="6"/>
      <c r="H1318" s="6"/>
      <c r="I1318" s="6"/>
      <c r="J1318" s="6"/>
      <c r="K1318" s="12"/>
      <c r="L1318" s="6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</row>
    <row r="1319" spans="1:34" s="3" customFormat="1" ht="24">
      <c r="A1319" s="7"/>
      <c r="B1319" s="6"/>
      <c r="C1319" s="6"/>
      <c r="D1319" s="6"/>
      <c r="E1319" s="6"/>
      <c r="F1319" s="6"/>
      <c r="G1319" s="6"/>
      <c r="H1319" s="6"/>
      <c r="I1319" s="6"/>
      <c r="J1319" s="6"/>
      <c r="K1319" s="12"/>
      <c r="L1319" s="6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</row>
    <row r="1320" spans="1:34" s="3" customFormat="1" ht="24">
      <c r="A1320" s="7"/>
      <c r="B1320" s="6"/>
      <c r="C1320" s="6"/>
      <c r="D1320" s="6"/>
      <c r="E1320" s="6"/>
      <c r="F1320" s="6"/>
      <c r="G1320" s="6"/>
      <c r="H1320" s="6"/>
      <c r="I1320" s="6"/>
      <c r="J1320" s="6"/>
      <c r="K1320" s="12"/>
      <c r="L1320" s="6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</row>
    <row r="1321" spans="1:34" s="3" customFormat="1" ht="24">
      <c r="A1321" s="7"/>
      <c r="B1321" s="6"/>
      <c r="C1321" s="6"/>
      <c r="D1321" s="6"/>
      <c r="E1321" s="6"/>
      <c r="F1321" s="6"/>
      <c r="G1321" s="6"/>
      <c r="H1321" s="6"/>
      <c r="I1321" s="6"/>
      <c r="J1321" s="6"/>
      <c r="K1321" s="12"/>
      <c r="L1321" s="6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</row>
    <row r="1322" spans="1:34" s="3" customFormat="1" ht="24">
      <c r="A1322" s="7"/>
      <c r="B1322" s="6"/>
      <c r="C1322" s="6"/>
      <c r="D1322" s="6"/>
      <c r="E1322" s="6"/>
      <c r="F1322" s="6"/>
      <c r="G1322" s="6"/>
      <c r="H1322" s="6"/>
      <c r="I1322" s="6"/>
      <c r="J1322" s="6"/>
      <c r="K1322" s="12"/>
      <c r="L1322" s="6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</row>
    <row r="1323" spans="1:34" s="3" customFormat="1" ht="24">
      <c r="A1323" s="7"/>
      <c r="B1323" s="6"/>
      <c r="C1323" s="6"/>
      <c r="D1323" s="6"/>
      <c r="E1323" s="6"/>
      <c r="F1323" s="6"/>
      <c r="G1323" s="6"/>
      <c r="H1323" s="6"/>
      <c r="I1323" s="6"/>
      <c r="J1323" s="6"/>
      <c r="K1323" s="12"/>
      <c r="L1323" s="6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</row>
    <row r="1324" spans="1:34" s="3" customFormat="1" ht="24">
      <c r="A1324" s="7"/>
      <c r="B1324" s="6"/>
      <c r="C1324" s="6"/>
      <c r="D1324" s="6"/>
      <c r="E1324" s="6"/>
      <c r="F1324" s="6"/>
      <c r="G1324" s="6"/>
      <c r="H1324" s="6"/>
      <c r="I1324" s="6"/>
      <c r="J1324" s="6"/>
      <c r="K1324" s="12"/>
      <c r="L1324" s="6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</row>
    <row r="1325" spans="1:34" s="3" customFormat="1" ht="24">
      <c r="A1325" s="7"/>
      <c r="B1325" s="6"/>
      <c r="C1325" s="6"/>
      <c r="D1325" s="6"/>
      <c r="E1325" s="6"/>
      <c r="F1325" s="6"/>
      <c r="G1325" s="6"/>
      <c r="H1325" s="6"/>
      <c r="I1325" s="6"/>
      <c r="J1325" s="6"/>
      <c r="K1325" s="12"/>
      <c r="L1325" s="6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</row>
    <row r="1326" spans="1:34" s="3" customFormat="1" ht="24">
      <c r="A1326" s="7"/>
      <c r="B1326" s="6"/>
      <c r="C1326" s="6"/>
      <c r="D1326" s="6"/>
      <c r="E1326" s="6"/>
      <c r="F1326" s="6"/>
      <c r="G1326" s="6"/>
      <c r="H1326" s="6"/>
      <c r="I1326" s="6"/>
      <c r="J1326" s="6"/>
      <c r="K1326" s="12"/>
      <c r="L1326" s="6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</row>
    <row r="1327" spans="1:34" s="3" customFormat="1" ht="24">
      <c r="A1327" s="7"/>
      <c r="B1327" s="6"/>
      <c r="C1327" s="6"/>
      <c r="D1327" s="6"/>
      <c r="E1327" s="6"/>
      <c r="F1327" s="6"/>
      <c r="G1327" s="6"/>
      <c r="H1327" s="6"/>
      <c r="I1327" s="6"/>
      <c r="J1327" s="6"/>
      <c r="K1327" s="12"/>
      <c r="L1327" s="6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</row>
    <row r="1328" spans="1:34" s="3" customFormat="1" ht="24">
      <c r="A1328" s="7"/>
      <c r="B1328" s="6"/>
      <c r="C1328" s="6"/>
      <c r="D1328" s="6"/>
      <c r="E1328" s="6"/>
      <c r="F1328" s="6"/>
      <c r="G1328" s="6"/>
      <c r="H1328" s="6"/>
      <c r="I1328" s="6"/>
      <c r="J1328" s="6"/>
      <c r="K1328" s="12"/>
      <c r="L1328" s="6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</row>
    <row r="1329" spans="1:34" s="3" customFormat="1" ht="24">
      <c r="A1329" s="7"/>
      <c r="B1329" s="6"/>
      <c r="C1329" s="6"/>
      <c r="D1329" s="6"/>
      <c r="E1329" s="6"/>
      <c r="F1329" s="6"/>
      <c r="G1329" s="6"/>
      <c r="H1329" s="6"/>
      <c r="I1329" s="6"/>
      <c r="J1329" s="6"/>
      <c r="K1329" s="12"/>
      <c r="L1329" s="6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</row>
    <row r="1330" spans="1:34" s="3" customFormat="1" ht="24">
      <c r="A1330" s="7"/>
      <c r="B1330" s="6"/>
      <c r="C1330" s="6"/>
      <c r="D1330" s="6"/>
      <c r="E1330" s="6"/>
      <c r="F1330" s="6"/>
      <c r="G1330" s="6"/>
      <c r="H1330" s="6"/>
      <c r="I1330" s="6"/>
      <c r="J1330" s="6"/>
      <c r="K1330" s="12"/>
      <c r="L1330" s="6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</row>
    <row r="1331" spans="1:34" s="3" customFormat="1" ht="24">
      <c r="A1331" s="7"/>
      <c r="B1331" s="6"/>
      <c r="C1331" s="6"/>
      <c r="D1331" s="6"/>
      <c r="E1331" s="6"/>
      <c r="F1331" s="6"/>
      <c r="G1331" s="6"/>
      <c r="H1331" s="6"/>
      <c r="I1331" s="6"/>
      <c r="J1331" s="6"/>
      <c r="K1331" s="12"/>
      <c r="L1331" s="6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</row>
    <row r="1332" spans="1:34" s="3" customFormat="1" ht="24">
      <c r="A1332" s="7"/>
      <c r="B1332" s="6"/>
      <c r="C1332" s="6"/>
      <c r="D1332" s="6"/>
      <c r="E1332" s="6"/>
      <c r="F1332" s="6"/>
      <c r="G1332" s="6"/>
      <c r="H1332" s="6"/>
      <c r="I1332" s="6"/>
      <c r="J1332" s="6"/>
      <c r="K1332" s="12"/>
      <c r="L1332" s="6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</row>
    <row r="1333" spans="1:34" s="3" customFormat="1" ht="24">
      <c r="A1333" s="7"/>
      <c r="B1333" s="6"/>
      <c r="C1333" s="6"/>
      <c r="D1333" s="6"/>
      <c r="E1333" s="6"/>
      <c r="F1333" s="6"/>
      <c r="G1333" s="6"/>
      <c r="H1333" s="6"/>
      <c r="I1333" s="6"/>
      <c r="J1333" s="6"/>
      <c r="K1333" s="12"/>
      <c r="L1333" s="6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</row>
    <row r="1334" spans="1:34" s="3" customFormat="1" ht="24">
      <c r="A1334" s="7"/>
      <c r="B1334" s="6"/>
      <c r="C1334" s="6"/>
      <c r="D1334" s="6"/>
      <c r="E1334" s="6"/>
      <c r="F1334" s="6"/>
      <c r="G1334" s="6"/>
      <c r="H1334" s="6"/>
      <c r="I1334" s="6"/>
      <c r="J1334" s="6"/>
      <c r="K1334" s="12"/>
      <c r="L1334" s="6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</row>
    <row r="1335" spans="1:34" s="3" customFormat="1" ht="24">
      <c r="A1335" s="7"/>
      <c r="B1335" s="6"/>
      <c r="C1335" s="6"/>
      <c r="D1335" s="6"/>
      <c r="E1335" s="6"/>
      <c r="F1335" s="6"/>
      <c r="G1335" s="6"/>
      <c r="H1335" s="6"/>
      <c r="I1335" s="6"/>
      <c r="J1335" s="6"/>
      <c r="K1335" s="12"/>
      <c r="L1335" s="6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</row>
    <row r="1336" spans="1:34" s="3" customFormat="1" ht="24">
      <c r="A1336" s="7"/>
      <c r="B1336" s="6"/>
      <c r="C1336" s="6"/>
      <c r="D1336" s="6"/>
      <c r="E1336" s="6"/>
      <c r="F1336" s="6"/>
      <c r="G1336" s="6"/>
      <c r="H1336" s="6"/>
      <c r="I1336" s="6"/>
      <c r="J1336" s="6"/>
      <c r="K1336" s="12"/>
      <c r="L1336" s="6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</row>
    <row r="1337" spans="1:34" s="3" customFormat="1" ht="24">
      <c r="A1337" s="7"/>
      <c r="B1337" s="6"/>
      <c r="C1337" s="6"/>
      <c r="D1337" s="6"/>
      <c r="E1337" s="6"/>
      <c r="F1337" s="6"/>
      <c r="G1337" s="6"/>
      <c r="H1337" s="6"/>
      <c r="I1337" s="6"/>
      <c r="J1337" s="6"/>
      <c r="K1337" s="12"/>
      <c r="L1337" s="6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</row>
    <row r="1338" spans="1:34" s="3" customFormat="1" ht="24">
      <c r="A1338" s="7"/>
      <c r="B1338" s="6"/>
      <c r="C1338" s="6"/>
      <c r="D1338" s="6"/>
      <c r="E1338" s="6"/>
      <c r="F1338" s="6"/>
      <c r="G1338" s="6"/>
      <c r="H1338" s="6"/>
      <c r="I1338" s="6"/>
      <c r="J1338" s="6"/>
      <c r="K1338" s="12"/>
      <c r="L1338" s="6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</row>
    <row r="1339" spans="1:34" s="3" customFormat="1" ht="24">
      <c r="A1339" s="7"/>
      <c r="B1339" s="6"/>
      <c r="C1339" s="6"/>
      <c r="D1339" s="6"/>
      <c r="E1339" s="6"/>
      <c r="F1339" s="6"/>
      <c r="G1339" s="6"/>
      <c r="H1339" s="6"/>
      <c r="I1339" s="6"/>
      <c r="J1339" s="6"/>
      <c r="K1339" s="12"/>
      <c r="L1339" s="6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</row>
    <row r="1340" spans="1:34" s="3" customFormat="1" ht="24">
      <c r="A1340" s="7"/>
      <c r="B1340" s="6"/>
      <c r="C1340" s="6"/>
      <c r="D1340" s="6"/>
      <c r="E1340" s="6"/>
      <c r="F1340" s="6"/>
      <c r="G1340" s="6"/>
      <c r="H1340" s="6"/>
      <c r="I1340" s="6"/>
      <c r="J1340" s="6"/>
      <c r="K1340" s="12"/>
      <c r="L1340" s="6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</row>
    <row r="1341" spans="1:34" s="3" customFormat="1" ht="24">
      <c r="A1341" s="7"/>
      <c r="B1341" s="6"/>
      <c r="C1341" s="6"/>
      <c r="D1341" s="6"/>
      <c r="E1341" s="6"/>
      <c r="F1341" s="6"/>
      <c r="G1341" s="6"/>
      <c r="H1341" s="6"/>
      <c r="I1341" s="6"/>
      <c r="J1341" s="6"/>
      <c r="K1341" s="12"/>
      <c r="L1341" s="6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</row>
    <row r="1342" spans="1:34" s="3" customFormat="1" ht="24">
      <c r="A1342" s="7"/>
      <c r="B1342" s="6"/>
      <c r="C1342" s="6"/>
      <c r="D1342" s="6"/>
      <c r="E1342" s="6"/>
      <c r="F1342" s="6"/>
      <c r="G1342" s="6"/>
      <c r="H1342" s="6"/>
      <c r="I1342" s="6"/>
      <c r="J1342" s="6"/>
      <c r="K1342" s="12"/>
      <c r="L1342" s="6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</row>
    <row r="1343" spans="1:34" s="3" customFormat="1" ht="24">
      <c r="A1343" s="7"/>
      <c r="B1343" s="6"/>
      <c r="C1343" s="6"/>
      <c r="D1343" s="6"/>
      <c r="E1343" s="6"/>
      <c r="F1343" s="6"/>
      <c r="G1343" s="6"/>
      <c r="H1343" s="6"/>
      <c r="I1343" s="6"/>
      <c r="J1343" s="6"/>
      <c r="K1343" s="12"/>
      <c r="L1343" s="6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</row>
    <row r="1344" spans="1:34" s="3" customFormat="1" ht="24">
      <c r="A1344" s="7"/>
      <c r="B1344" s="6"/>
      <c r="C1344" s="6"/>
      <c r="D1344" s="6"/>
      <c r="E1344" s="6"/>
      <c r="F1344" s="6"/>
      <c r="G1344" s="6"/>
      <c r="H1344" s="6"/>
      <c r="I1344" s="6"/>
      <c r="J1344" s="6"/>
      <c r="K1344" s="12"/>
      <c r="L1344" s="6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</row>
    <row r="1345" spans="1:34" s="3" customFormat="1" ht="24">
      <c r="A1345" s="7"/>
      <c r="B1345" s="6"/>
      <c r="C1345" s="6"/>
      <c r="D1345" s="6"/>
      <c r="E1345" s="6"/>
      <c r="F1345" s="6"/>
      <c r="G1345" s="6"/>
      <c r="H1345" s="6"/>
      <c r="I1345" s="6"/>
      <c r="J1345" s="6"/>
      <c r="K1345" s="12"/>
      <c r="L1345" s="6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</row>
    <row r="1346" spans="1:34" s="3" customFormat="1" ht="24">
      <c r="A1346" s="7"/>
      <c r="B1346" s="6"/>
      <c r="C1346" s="6"/>
      <c r="D1346" s="6"/>
      <c r="E1346" s="6"/>
      <c r="F1346" s="6"/>
      <c r="G1346" s="6"/>
      <c r="H1346" s="6"/>
      <c r="I1346" s="6"/>
      <c r="J1346" s="6"/>
      <c r="K1346" s="12"/>
      <c r="L1346" s="6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</row>
    <row r="1347" spans="1:34" s="3" customFormat="1" ht="24">
      <c r="A1347" s="7"/>
      <c r="B1347" s="6"/>
      <c r="C1347" s="6"/>
      <c r="D1347" s="6"/>
      <c r="E1347" s="6"/>
      <c r="F1347" s="6"/>
      <c r="G1347" s="6"/>
      <c r="H1347" s="6"/>
      <c r="I1347" s="6"/>
      <c r="J1347" s="6"/>
      <c r="K1347" s="12"/>
      <c r="L1347" s="6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</row>
    <row r="1348" spans="1:34" s="3" customFormat="1" ht="24">
      <c r="A1348" s="7"/>
      <c r="B1348" s="6"/>
      <c r="C1348" s="6"/>
      <c r="D1348" s="6"/>
      <c r="E1348" s="6"/>
      <c r="F1348" s="6"/>
      <c r="G1348" s="6"/>
      <c r="H1348" s="6"/>
      <c r="I1348" s="6"/>
      <c r="J1348" s="6"/>
      <c r="K1348" s="12"/>
      <c r="L1348" s="6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</row>
    <row r="1349" spans="1:34" s="3" customFormat="1" ht="24">
      <c r="A1349" s="7"/>
      <c r="B1349" s="6"/>
      <c r="C1349" s="6"/>
      <c r="D1349" s="6"/>
      <c r="E1349" s="6"/>
      <c r="F1349" s="6"/>
      <c r="G1349" s="6"/>
      <c r="H1349" s="6"/>
      <c r="I1349" s="6"/>
      <c r="J1349" s="6"/>
      <c r="K1349" s="12"/>
      <c r="L1349" s="6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</row>
    <row r="1350" spans="1:34" s="3" customFormat="1" ht="24">
      <c r="A1350" s="7"/>
      <c r="B1350" s="6"/>
      <c r="C1350" s="6"/>
      <c r="D1350" s="6"/>
      <c r="E1350" s="6"/>
      <c r="F1350" s="6"/>
      <c r="G1350" s="6"/>
      <c r="H1350" s="6"/>
      <c r="I1350" s="6"/>
      <c r="J1350" s="6"/>
      <c r="K1350" s="12"/>
      <c r="L1350" s="6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</row>
    <row r="1351" spans="1:34" s="3" customFormat="1" ht="24">
      <c r="A1351" s="7"/>
      <c r="B1351" s="6"/>
      <c r="C1351" s="6"/>
      <c r="D1351" s="6"/>
      <c r="E1351" s="6"/>
      <c r="F1351" s="6"/>
      <c r="G1351" s="6"/>
      <c r="H1351" s="6"/>
      <c r="I1351" s="6"/>
      <c r="J1351" s="6"/>
      <c r="K1351" s="12"/>
      <c r="L1351" s="6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</row>
    <row r="1352" spans="1:34" s="3" customFormat="1" ht="24">
      <c r="A1352" s="7"/>
      <c r="B1352" s="6"/>
      <c r="C1352" s="6"/>
      <c r="D1352" s="6"/>
      <c r="E1352" s="6"/>
      <c r="F1352" s="6"/>
      <c r="G1352" s="6"/>
      <c r="H1352" s="6"/>
      <c r="I1352" s="6"/>
      <c r="J1352" s="6"/>
      <c r="K1352" s="12"/>
      <c r="L1352" s="6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</row>
    <row r="1353" spans="1:34" s="3" customFormat="1" ht="24">
      <c r="A1353" s="7"/>
      <c r="B1353" s="6"/>
      <c r="C1353" s="6"/>
      <c r="D1353" s="6"/>
      <c r="E1353" s="6"/>
      <c r="F1353" s="6"/>
      <c r="G1353" s="6"/>
      <c r="H1353" s="6"/>
      <c r="I1353" s="6"/>
      <c r="J1353" s="6"/>
      <c r="K1353" s="12"/>
      <c r="L1353" s="6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</row>
    <row r="1354" spans="1:34" s="3" customFormat="1" ht="24">
      <c r="A1354" s="7"/>
      <c r="B1354" s="6"/>
      <c r="C1354" s="6"/>
      <c r="D1354" s="6"/>
      <c r="E1354" s="6"/>
      <c r="F1354" s="6"/>
      <c r="G1354" s="6"/>
      <c r="H1354" s="6"/>
      <c r="I1354" s="6"/>
      <c r="J1354" s="6"/>
      <c r="K1354" s="12"/>
      <c r="L1354" s="6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</row>
    <row r="1355" spans="1:34" s="3" customFormat="1" ht="24">
      <c r="A1355" s="7"/>
      <c r="B1355" s="6"/>
      <c r="C1355" s="6"/>
      <c r="D1355" s="6"/>
      <c r="E1355" s="6"/>
      <c r="F1355" s="6"/>
      <c r="G1355" s="6"/>
      <c r="H1355" s="6"/>
      <c r="I1355" s="6"/>
      <c r="J1355" s="6"/>
      <c r="K1355" s="12"/>
      <c r="L1355" s="6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</row>
    <row r="1356" spans="1:34" s="3" customFormat="1" ht="24">
      <c r="A1356" s="7"/>
      <c r="B1356" s="6"/>
      <c r="C1356" s="6"/>
      <c r="D1356" s="6"/>
      <c r="E1356" s="6"/>
      <c r="F1356" s="6"/>
      <c r="G1356" s="6"/>
      <c r="H1356" s="6"/>
      <c r="I1356" s="6"/>
      <c r="J1356" s="6"/>
      <c r="K1356" s="12"/>
      <c r="L1356" s="6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</row>
    <row r="1357" spans="1:34" s="3" customFormat="1" ht="24">
      <c r="A1357" s="7"/>
      <c r="B1357" s="6"/>
      <c r="C1357" s="6"/>
      <c r="D1357" s="6"/>
      <c r="E1357" s="6"/>
      <c r="F1357" s="6"/>
      <c r="G1357" s="6"/>
      <c r="H1357" s="6"/>
      <c r="I1357" s="6"/>
      <c r="J1357" s="6"/>
      <c r="K1357" s="12"/>
      <c r="L1357" s="6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</row>
    <row r="1358" spans="1:34" s="3" customFormat="1" ht="24">
      <c r="A1358" s="7"/>
      <c r="B1358" s="6"/>
      <c r="C1358" s="6"/>
      <c r="D1358" s="6"/>
      <c r="E1358" s="6"/>
      <c r="F1358" s="6"/>
      <c r="G1358" s="6"/>
      <c r="H1358" s="6"/>
      <c r="I1358" s="6"/>
      <c r="J1358" s="6"/>
      <c r="K1358" s="12"/>
      <c r="L1358" s="6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</row>
    <row r="1359" spans="1:34" s="3" customFormat="1" ht="24">
      <c r="A1359" s="7"/>
      <c r="B1359" s="6"/>
      <c r="C1359" s="6"/>
      <c r="D1359" s="6"/>
      <c r="E1359" s="6"/>
      <c r="F1359" s="6"/>
      <c r="G1359" s="6"/>
      <c r="H1359" s="6"/>
      <c r="I1359" s="6"/>
      <c r="J1359" s="6"/>
      <c r="K1359" s="12"/>
      <c r="L1359" s="6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</row>
    <row r="1360" spans="1:34" s="3" customFormat="1" ht="24">
      <c r="A1360" s="7"/>
      <c r="B1360" s="6"/>
      <c r="C1360" s="6"/>
      <c r="D1360" s="6"/>
      <c r="E1360" s="6"/>
      <c r="F1360" s="6"/>
      <c r="G1360" s="6"/>
      <c r="H1360" s="6"/>
      <c r="I1360" s="6"/>
      <c r="J1360" s="6"/>
      <c r="K1360" s="12"/>
      <c r="L1360" s="6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</row>
    <row r="1361" spans="1:34" s="3" customFormat="1" ht="24">
      <c r="A1361" s="7"/>
      <c r="B1361" s="6"/>
      <c r="C1361" s="6"/>
      <c r="D1361" s="6"/>
      <c r="E1361" s="6"/>
      <c r="F1361" s="6"/>
      <c r="G1361" s="6"/>
      <c r="H1361" s="6"/>
      <c r="I1361" s="6"/>
      <c r="J1361" s="6"/>
      <c r="K1361" s="12"/>
      <c r="L1361" s="6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</row>
    <row r="1362" spans="1:34" s="3" customFormat="1" ht="24">
      <c r="A1362" s="7"/>
      <c r="B1362" s="6"/>
      <c r="C1362" s="6"/>
      <c r="D1362" s="6"/>
      <c r="E1362" s="6"/>
      <c r="F1362" s="6"/>
      <c r="G1362" s="6"/>
      <c r="H1362" s="6"/>
      <c r="I1362" s="6"/>
      <c r="J1362" s="6"/>
      <c r="K1362" s="12"/>
      <c r="L1362" s="6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</row>
    <row r="1363" spans="1:34" s="3" customFormat="1" ht="24">
      <c r="A1363" s="7"/>
      <c r="B1363" s="6"/>
      <c r="C1363" s="6"/>
      <c r="D1363" s="6"/>
      <c r="E1363" s="6"/>
      <c r="F1363" s="6"/>
      <c r="G1363" s="6"/>
      <c r="H1363" s="6"/>
      <c r="I1363" s="6"/>
      <c r="J1363" s="6"/>
      <c r="K1363" s="12"/>
      <c r="L1363" s="6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</row>
    <row r="1364" spans="1:34" s="3" customFormat="1" ht="24">
      <c r="A1364" s="7"/>
      <c r="B1364" s="6"/>
      <c r="C1364" s="6"/>
      <c r="D1364" s="6"/>
      <c r="E1364" s="6"/>
      <c r="F1364" s="6"/>
      <c r="G1364" s="6"/>
      <c r="H1364" s="6"/>
      <c r="I1364" s="6"/>
      <c r="J1364" s="6"/>
      <c r="K1364" s="12"/>
      <c r="L1364" s="6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</row>
    <row r="1365" spans="1:34" s="3" customFormat="1" ht="24">
      <c r="A1365" s="7"/>
      <c r="B1365" s="6"/>
      <c r="C1365" s="6"/>
      <c r="D1365" s="6"/>
      <c r="E1365" s="6"/>
      <c r="F1365" s="6"/>
      <c r="G1365" s="6"/>
      <c r="H1365" s="6"/>
      <c r="I1365" s="6"/>
      <c r="J1365" s="6"/>
      <c r="K1365" s="12"/>
      <c r="L1365" s="6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</row>
    <row r="1366" spans="1:34" s="3" customFormat="1" ht="24">
      <c r="A1366" s="7"/>
      <c r="B1366" s="6"/>
      <c r="C1366" s="6"/>
      <c r="D1366" s="6"/>
      <c r="E1366" s="6"/>
      <c r="F1366" s="6"/>
      <c r="G1366" s="6"/>
      <c r="H1366" s="6"/>
      <c r="I1366" s="6"/>
      <c r="J1366" s="6"/>
      <c r="K1366" s="12"/>
      <c r="L1366" s="6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</row>
    <row r="1367" spans="1:34" s="3" customFormat="1" ht="24">
      <c r="A1367" s="7"/>
      <c r="B1367" s="6"/>
      <c r="C1367" s="6"/>
      <c r="D1367" s="6"/>
      <c r="E1367" s="6"/>
      <c r="F1367" s="6"/>
      <c r="G1367" s="6"/>
      <c r="H1367" s="6"/>
      <c r="I1367" s="6"/>
      <c r="J1367" s="6"/>
      <c r="K1367" s="12"/>
      <c r="L1367" s="6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</row>
    <row r="1368" spans="1:34" s="3" customFormat="1" ht="24">
      <c r="A1368" s="7"/>
      <c r="B1368" s="6"/>
      <c r="C1368" s="6"/>
      <c r="D1368" s="6"/>
      <c r="E1368" s="6"/>
      <c r="F1368" s="6"/>
      <c r="G1368" s="6"/>
      <c r="H1368" s="6"/>
      <c r="I1368" s="6"/>
      <c r="J1368" s="6"/>
      <c r="K1368" s="12"/>
      <c r="L1368" s="6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</row>
    <row r="1369" spans="1:34" s="3" customFormat="1" ht="24">
      <c r="A1369" s="7"/>
      <c r="B1369" s="6"/>
      <c r="C1369" s="6"/>
      <c r="D1369" s="6"/>
      <c r="E1369" s="6"/>
      <c r="F1369" s="6"/>
      <c r="G1369" s="6"/>
      <c r="H1369" s="6"/>
      <c r="I1369" s="6"/>
      <c r="J1369" s="6"/>
      <c r="K1369" s="12"/>
      <c r="L1369" s="6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</row>
    <row r="1370" spans="1:34" s="3" customFormat="1" ht="24">
      <c r="A1370" s="7"/>
      <c r="B1370" s="6"/>
      <c r="C1370" s="6"/>
      <c r="D1370" s="6"/>
      <c r="E1370" s="6"/>
      <c r="F1370" s="6"/>
      <c r="G1370" s="6"/>
      <c r="H1370" s="6"/>
      <c r="I1370" s="6"/>
      <c r="J1370" s="6"/>
      <c r="K1370" s="12"/>
      <c r="L1370" s="6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</row>
    <row r="1371" spans="1:34" s="3" customFormat="1" ht="24">
      <c r="A1371" s="7"/>
      <c r="B1371" s="6"/>
      <c r="C1371" s="6"/>
      <c r="D1371" s="6"/>
      <c r="E1371" s="6"/>
      <c r="F1371" s="6"/>
      <c r="G1371" s="6"/>
      <c r="H1371" s="6"/>
      <c r="I1371" s="6"/>
      <c r="J1371" s="6"/>
      <c r="K1371" s="12"/>
      <c r="L1371" s="6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</row>
    <row r="1372" spans="1:34" s="3" customFormat="1" ht="24">
      <c r="A1372" s="7"/>
      <c r="B1372" s="6"/>
      <c r="C1372" s="6"/>
      <c r="D1372" s="6"/>
      <c r="E1372" s="6"/>
      <c r="F1372" s="6"/>
      <c r="G1372" s="6"/>
      <c r="H1372" s="6"/>
      <c r="I1372" s="6"/>
      <c r="J1372" s="6"/>
      <c r="K1372" s="12"/>
      <c r="L1372" s="6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</row>
    <row r="1373" spans="1:34" s="3" customFormat="1" ht="24">
      <c r="A1373" s="7"/>
      <c r="B1373" s="6"/>
      <c r="C1373" s="6"/>
      <c r="D1373" s="6"/>
      <c r="E1373" s="6"/>
      <c r="F1373" s="6"/>
      <c r="G1373" s="6"/>
      <c r="H1373" s="6"/>
      <c r="I1373" s="6"/>
      <c r="J1373" s="6"/>
      <c r="K1373" s="12"/>
      <c r="L1373" s="6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</row>
    <row r="1374" spans="1:34" s="3" customFormat="1" ht="24">
      <c r="A1374" s="7"/>
      <c r="B1374" s="6"/>
      <c r="C1374" s="6"/>
      <c r="D1374" s="6"/>
      <c r="E1374" s="6"/>
      <c r="F1374" s="6"/>
      <c r="G1374" s="6"/>
      <c r="H1374" s="6"/>
      <c r="I1374" s="6"/>
      <c r="J1374" s="6"/>
      <c r="K1374" s="12"/>
      <c r="L1374" s="6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</row>
    <row r="1375" spans="1:34" s="3" customFormat="1" ht="24">
      <c r="A1375" s="7"/>
      <c r="B1375" s="6"/>
      <c r="C1375" s="6"/>
      <c r="D1375" s="6"/>
      <c r="E1375" s="6"/>
      <c r="F1375" s="6"/>
      <c r="G1375" s="6"/>
      <c r="H1375" s="6"/>
      <c r="I1375" s="6"/>
      <c r="J1375" s="6"/>
      <c r="K1375" s="12"/>
      <c r="L1375" s="6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</row>
    <row r="1376" spans="1:34" s="3" customFormat="1" ht="24">
      <c r="A1376" s="7"/>
      <c r="B1376" s="6"/>
      <c r="C1376" s="6"/>
      <c r="D1376" s="6"/>
      <c r="E1376" s="6"/>
      <c r="F1376" s="6"/>
      <c r="G1376" s="6"/>
      <c r="H1376" s="6"/>
      <c r="I1376" s="6"/>
      <c r="J1376" s="6"/>
      <c r="K1376" s="12"/>
      <c r="L1376" s="6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</row>
    <row r="1377" spans="1:34" s="3" customFormat="1" ht="24">
      <c r="A1377" s="7"/>
      <c r="B1377" s="6"/>
      <c r="C1377" s="6"/>
      <c r="D1377" s="6"/>
      <c r="E1377" s="6"/>
      <c r="F1377" s="6"/>
      <c r="G1377" s="6"/>
      <c r="H1377" s="6"/>
      <c r="I1377" s="6"/>
      <c r="J1377" s="6"/>
      <c r="K1377" s="12"/>
      <c r="L1377" s="6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</row>
    <row r="1378" spans="1:34" s="3" customFormat="1" ht="24">
      <c r="A1378" s="7"/>
      <c r="B1378" s="6"/>
      <c r="C1378" s="6"/>
      <c r="D1378" s="6"/>
      <c r="E1378" s="6"/>
      <c r="F1378" s="6"/>
      <c r="G1378" s="6"/>
      <c r="H1378" s="6"/>
      <c r="I1378" s="6"/>
      <c r="J1378" s="6"/>
      <c r="K1378" s="12"/>
      <c r="L1378" s="6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</row>
    <row r="1379" spans="1:34" s="3" customFormat="1" ht="24">
      <c r="A1379" s="7"/>
      <c r="B1379" s="6"/>
      <c r="C1379" s="6"/>
      <c r="D1379" s="6"/>
      <c r="E1379" s="6"/>
      <c r="F1379" s="6"/>
      <c r="G1379" s="6"/>
      <c r="H1379" s="6"/>
      <c r="I1379" s="6"/>
      <c r="J1379" s="6"/>
      <c r="K1379" s="12"/>
      <c r="L1379" s="6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</row>
    <row r="1380" spans="1:34" s="3" customFormat="1" ht="24">
      <c r="A1380" s="7"/>
      <c r="B1380" s="6"/>
      <c r="C1380" s="6"/>
      <c r="D1380" s="6"/>
      <c r="E1380" s="6"/>
      <c r="F1380" s="6"/>
      <c r="G1380" s="6"/>
      <c r="H1380" s="6"/>
      <c r="I1380" s="6"/>
      <c r="J1380" s="6"/>
      <c r="K1380" s="12"/>
      <c r="L1380" s="6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</row>
    <row r="1381" spans="1:34" s="3" customFormat="1" ht="24">
      <c r="A1381" s="7"/>
      <c r="B1381" s="6"/>
      <c r="C1381" s="6"/>
      <c r="D1381" s="6"/>
      <c r="E1381" s="6"/>
      <c r="F1381" s="6"/>
      <c r="G1381" s="6"/>
      <c r="H1381" s="6"/>
      <c r="I1381" s="6"/>
      <c r="J1381" s="6"/>
      <c r="K1381" s="12"/>
      <c r="L1381" s="6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</row>
    <row r="1382" spans="1:34" s="3" customFormat="1" ht="24">
      <c r="A1382" s="7"/>
      <c r="B1382" s="6"/>
      <c r="C1382" s="6"/>
      <c r="D1382" s="6"/>
      <c r="E1382" s="6"/>
      <c r="F1382" s="6"/>
      <c r="G1382" s="6"/>
      <c r="H1382" s="6"/>
      <c r="I1382" s="6"/>
      <c r="J1382" s="6"/>
      <c r="K1382" s="12"/>
      <c r="L1382" s="6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</row>
    <row r="1383" spans="1:34" s="3" customFormat="1" ht="24">
      <c r="A1383" s="7"/>
      <c r="B1383" s="6"/>
      <c r="C1383" s="6"/>
      <c r="D1383" s="6"/>
      <c r="E1383" s="6"/>
      <c r="F1383" s="6"/>
      <c r="G1383" s="6"/>
      <c r="H1383" s="6"/>
      <c r="I1383" s="6"/>
      <c r="J1383" s="6"/>
      <c r="K1383" s="12"/>
      <c r="L1383" s="6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</row>
    <row r="1384" spans="1:34" s="3" customFormat="1" ht="24">
      <c r="A1384" s="7"/>
      <c r="B1384" s="6"/>
      <c r="C1384" s="6"/>
      <c r="D1384" s="6"/>
      <c r="E1384" s="6"/>
      <c r="F1384" s="6"/>
      <c r="G1384" s="6"/>
      <c r="H1384" s="6"/>
      <c r="I1384" s="6"/>
      <c r="J1384" s="6"/>
      <c r="K1384" s="12"/>
      <c r="L1384" s="6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</row>
    <row r="1385" spans="1:34" s="3" customFormat="1" ht="24">
      <c r="A1385" s="7"/>
      <c r="B1385" s="6"/>
      <c r="C1385" s="6"/>
      <c r="D1385" s="6"/>
      <c r="E1385" s="6"/>
      <c r="F1385" s="6"/>
      <c r="G1385" s="6"/>
      <c r="H1385" s="6"/>
      <c r="I1385" s="6"/>
      <c r="J1385" s="6"/>
      <c r="K1385" s="12"/>
      <c r="L1385" s="6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</row>
    <row r="1386" spans="1:34" s="3" customFormat="1" ht="24">
      <c r="A1386" s="7"/>
      <c r="B1386" s="6"/>
      <c r="C1386" s="6"/>
      <c r="D1386" s="6"/>
      <c r="E1386" s="6"/>
      <c r="F1386" s="6"/>
      <c r="G1386" s="6"/>
      <c r="H1386" s="6"/>
      <c r="I1386" s="6"/>
      <c r="J1386" s="6"/>
      <c r="K1386" s="12"/>
      <c r="L1386" s="6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</row>
    <row r="1387" spans="1:34" s="3" customFormat="1" ht="24">
      <c r="A1387" s="7"/>
      <c r="B1387" s="6"/>
      <c r="C1387" s="6"/>
      <c r="D1387" s="6"/>
      <c r="E1387" s="6"/>
      <c r="F1387" s="6"/>
      <c r="G1387" s="6"/>
      <c r="H1387" s="6"/>
      <c r="I1387" s="6"/>
      <c r="J1387" s="6"/>
      <c r="K1387" s="12"/>
      <c r="L1387" s="6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</row>
    <row r="1388" spans="1:34" s="3" customFormat="1" ht="24">
      <c r="A1388" s="7"/>
      <c r="B1388" s="6"/>
      <c r="C1388" s="6"/>
      <c r="D1388" s="6"/>
      <c r="E1388" s="6"/>
      <c r="F1388" s="6"/>
      <c r="G1388" s="6"/>
      <c r="H1388" s="6"/>
      <c r="I1388" s="6"/>
      <c r="J1388" s="6"/>
      <c r="K1388" s="12"/>
      <c r="L1388" s="6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</row>
    <row r="1389" spans="1:34" s="3" customFormat="1" ht="24">
      <c r="A1389" s="7"/>
      <c r="B1389" s="6"/>
      <c r="C1389" s="6"/>
      <c r="D1389" s="6"/>
      <c r="E1389" s="6"/>
      <c r="F1389" s="6"/>
      <c r="G1389" s="6"/>
      <c r="H1389" s="6"/>
      <c r="I1389" s="6"/>
      <c r="J1389" s="6"/>
      <c r="K1389" s="12"/>
      <c r="L1389" s="6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</row>
    <row r="1390" spans="1:34" s="3" customFormat="1" ht="24">
      <c r="A1390" s="7"/>
      <c r="B1390" s="6"/>
      <c r="C1390" s="6"/>
      <c r="D1390" s="6"/>
      <c r="E1390" s="6"/>
      <c r="F1390" s="6"/>
      <c r="G1390" s="6"/>
      <c r="H1390" s="6"/>
      <c r="I1390" s="6"/>
      <c r="J1390" s="6"/>
      <c r="K1390" s="12"/>
      <c r="L1390" s="6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</row>
    <row r="1391" spans="1:34" s="3" customFormat="1" ht="24">
      <c r="A1391" s="7"/>
      <c r="B1391" s="6"/>
      <c r="C1391" s="6"/>
      <c r="D1391" s="6"/>
      <c r="E1391" s="6"/>
      <c r="F1391" s="6"/>
      <c r="G1391" s="6"/>
      <c r="H1391" s="6"/>
      <c r="I1391" s="6"/>
      <c r="J1391" s="6"/>
      <c r="K1391" s="12"/>
      <c r="L1391" s="6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</row>
    <row r="1392" spans="1:34" s="3" customFormat="1" ht="24">
      <c r="A1392" s="7"/>
      <c r="B1392" s="6"/>
      <c r="C1392" s="6"/>
      <c r="D1392" s="6"/>
      <c r="E1392" s="6"/>
      <c r="F1392" s="6"/>
      <c r="G1392" s="6"/>
      <c r="H1392" s="6"/>
      <c r="I1392" s="6"/>
      <c r="J1392" s="6"/>
      <c r="K1392" s="12"/>
      <c r="L1392" s="6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</row>
    <row r="1393" spans="1:34" s="3" customFormat="1" ht="24">
      <c r="A1393" s="7"/>
      <c r="B1393" s="6"/>
      <c r="C1393" s="6"/>
      <c r="D1393" s="6"/>
      <c r="E1393" s="6"/>
      <c r="F1393" s="6"/>
      <c r="G1393" s="6"/>
      <c r="H1393" s="6"/>
      <c r="I1393" s="6"/>
      <c r="J1393" s="6"/>
      <c r="K1393" s="12"/>
      <c r="L1393" s="6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</row>
    <row r="1394" spans="1:34" s="3" customFormat="1" ht="24">
      <c r="A1394" s="7"/>
      <c r="B1394" s="6"/>
      <c r="C1394" s="6"/>
      <c r="D1394" s="6"/>
      <c r="E1394" s="6"/>
      <c r="F1394" s="6"/>
      <c r="G1394" s="6"/>
      <c r="H1394" s="6"/>
      <c r="I1394" s="6"/>
      <c r="J1394" s="6"/>
      <c r="K1394" s="12"/>
      <c r="L1394" s="6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</row>
    <row r="1395" spans="1:34" s="3" customFormat="1" ht="24">
      <c r="A1395" s="7"/>
      <c r="B1395" s="6"/>
      <c r="C1395" s="6"/>
      <c r="D1395" s="6"/>
      <c r="E1395" s="6"/>
      <c r="F1395" s="6"/>
      <c r="G1395" s="6"/>
      <c r="H1395" s="6"/>
      <c r="I1395" s="6"/>
      <c r="J1395" s="6"/>
      <c r="K1395" s="12"/>
      <c r="L1395" s="6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</row>
    <row r="1396" spans="1:34" s="3" customFormat="1" ht="24">
      <c r="A1396" s="7"/>
      <c r="B1396" s="6"/>
      <c r="C1396" s="6"/>
      <c r="D1396" s="6"/>
      <c r="E1396" s="6"/>
      <c r="F1396" s="6"/>
      <c r="G1396" s="6"/>
      <c r="H1396" s="6"/>
      <c r="I1396" s="6"/>
      <c r="J1396" s="6"/>
      <c r="K1396" s="12"/>
      <c r="L1396" s="6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</row>
    <row r="1397" spans="1:34" s="3" customFormat="1" ht="24">
      <c r="A1397" s="7"/>
      <c r="B1397" s="6"/>
      <c r="C1397" s="6"/>
      <c r="D1397" s="6"/>
      <c r="E1397" s="6"/>
      <c r="F1397" s="6"/>
      <c r="G1397" s="6"/>
      <c r="H1397" s="6"/>
      <c r="I1397" s="6"/>
      <c r="J1397" s="6"/>
      <c r="K1397" s="12"/>
      <c r="L1397" s="6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</row>
    <row r="1398" spans="1:34" s="3" customFormat="1" ht="24">
      <c r="A1398" s="7"/>
      <c r="B1398" s="6"/>
      <c r="C1398" s="6"/>
      <c r="D1398" s="6"/>
      <c r="E1398" s="6"/>
      <c r="F1398" s="6"/>
      <c r="G1398" s="6"/>
      <c r="H1398" s="6"/>
      <c r="I1398" s="6"/>
      <c r="J1398" s="6"/>
      <c r="K1398" s="12"/>
      <c r="L1398" s="6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</row>
    <row r="1399" spans="1:34" s="3" customFormat="1" ht="24">
      <c r="A1399" s="7"/>
      <c r="B1399" s="6"/>
      <c r="C1399" s="6"/>
      <c r="D1399" s="6"/>
      <c r="E1399" s="6"/>
      <c r="F1399" s="6"/>
      <c r="G1399" s="6"/>
      <c r="H1399" s="6"/>
      <c r="I1399" s="6"/>
      <c r="J1399" s="6"/>
      <c r="K1399" s="12"/>
      <c r="L1399" s="6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</row>
    <row r="1400" spans="1:34" s="3" customFormat="1" ht="24">
      <c r="A1400" s="7"/>
      <c r="B1400" s="6"/>
      <c r="C1400" s="6"/>
      <c r="D1400" s="6"/>
      <c r="E1400" s="6"/>
      <c r="F1400" s="6"/>
      <c r="G1400" s="6"/>
      <c r="H1400" s="6"/>
      <c r="I1400" s="6"/>
      <c r="J1400" s="6"/>
      <c r="K1400" s="12"/>
      <c r="L1400" s="6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</row>
    <row r="1401" spans="1:34" s="3" customFormat="1" ht="24">
      <c r="A1401" s="7"/>
      <c r="B1401" s="6"/>
      <c r="C1401" s="6"/>
      <c r="D1401" s="6"/>
      <c r="E1401" s="6"/>
      <c r="F1401" s="6"/>
      <c r="G1401" s="6"/>
      <c r="H1401" s="6"/>
      <c r="I1401" s="6"/>
      <c r="J1401" s="6"/>
      <c r="K1401" s="12"/>
      <c r="L1401" s="6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</row>
    <row r="1402" spans="1:34" s="3" customFormat="1" ht="24">
      <c r="A1402" s="7"/>
      <c r="B1402" s="6"/>
      <c r="C1402" s="6"/>
      <c r="D1402" s="6"/>
      <c r="E1402" s="6"/>
      <c r="F1402" s="6"/>
      <c r="G1402" s="6"/>
      <c r="H1402" s="6"/>
      <c r="I1402" s="6"/>
      <c r="J1402" s="6"/>
      <c r="K1402" s="12"/>
      <c r="L1402" s="6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</row>
    <row r="1403" spans="1:34" s="3" customFormat="1" ht="24">
      <c r="A1403" s="7"/>
      <c r="B1403" s="6"/>
      <c r="C1403" s="6"/>
      <c r="D1403" s="6"/>
      <c r="E1403" s="6"/>
      <c r="F1403" s="6"/>
      <c r="G1403" s="6"/>
      <c r="H1403" s="6"/>
      <c r="I1403" s="6"/>
      <c r="J1403" s="6"/>
      <c r="K1403" s="12"/>
      <c r="L1403" s="6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</row>
    <row r="1404" spans="1:34" s="3" customFormat="1" ht="24">
      <c r="A1404" s="7"/>
      <c r="B1404" s="6"/>
      <c r="C1404" s="6"/>
      <c r="D1404" s="6"/>
      <c r="E1404" s="6"/>
      <c r="F1404" s="6"/>
      <c r="G1404" s="6"/>
      <c r="H1404" s="6"/>
      <c r="I1404" s="6"/>
      <c r="J1404" s="6"/>
      <c r="K1404" s="12"/>
      <c r="L1404" s="6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</row>
    <row r="1405" spans="1:34" s="3" customFormat="1" ht="24">
      <c r="A1405" s="7"/>
      <c r="B1405" s="6"/>
      <c r="C1405" s="6"/>
      <c r="D1405" s="6"/>
      <c r="E1405" s="6"/>
      <c r="F1405" s="6"/>
      <c r="G1405" s="6"/>
      <c r="H1405" s="6"/>
      <c r="I1405" s="6"/>
      <c r="J1405" s="6"/>
      <c r="K1405" s="12"/>
      <c r="L1405" s="6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</row>
    <row r="1406" spans="1:34" s="3" customFormat="1" ht="24">
      <c r="A1406" s="7"/>
      <c r="B1406" s="6"/>
      <c r="C1406" s="6"/>
      <c r="D1406" s="6"/>
      <c r="E1406" s="6"/>
      <c r="F1406" s="6"/>
      <c r="G1406" s="6"/>
      <c r="H1406" s="6"/>
      <c r="I1406" s="6"/>
      <c r="J1406" s="6"/>
      <c r="K1406" s="12"/>
      <c r="L1406" s="6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</row>
    <row r="1407" spans="1:34" s="3" customFormat="1" ht="24">
      <c r="A1407" s="7"/>
      <c r="B1407" s="6"/>
      <c r="C1407" s="6"/>
      <c r="D1407" s="6"/>
      <c r="E1407" s="6"/>
      <c r="F1407" s="6"/>
      <c r="G1407" s="6"/>
      <c r="H1407" s="6"/>
      <c r="I1407" s="6"/>
      <c r="J1407" s="6"/>
      <c r="K1407" s="12"/>
      <c r="L1407" s="6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</row>
    <row r="1408" spans="1:34" s="3" customFormat="1" ht="24">
      <c r="A1408" s="7"/>
      <c r="B1408" s="6"/>
      <c r="C1408" s="6"/>
      <c r="D1408" s="6"/>
      <c r="E1408" s="6"/>
      <c r="F1408" s="6"/>
      <c r="G1408" s="6"/>
      <c r="H1408" s="6"/>
      <c r="I1408" s="6"/>
      <c r="J1408" s="6"/>
      <c r="K1408" s="12"/>
      <c r="L1408" s="6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</row>
    <row r="1409" spans="1:34" s="3" customFormat="1" ht="24">
      <c r="A1409" s="7"/>
      <c r="B1409" s="6"/>
      <c r="C1409" s="6"/>
      <c r="D1409" s="6"/>
      <c r="E1409" s="6"/>
      <c r="F1409" s="6"/>
      <c r="G1409" s="6"/>
      <c r="H1409" s="6"/>
      <c r="I1409" s="6"/>
      <c r="J1409" s="6"/>
      <c r="K1409" s="12"/>
      <c r="L1409" s="6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</row>
    <row r="1410" spans="1:34" s="3" customFormat="1" ht="24">
      <c r="A1410" s="7"/>
      <c r="B1410" s="6"/>
      <c r="C1410" s="6"/>
      <c r="D1410" s="6"/>
      <c r="E1410" s="6"/>
      <c r="F1410" s="6"/>
      <c r="G1410" s="6"/>
      <c r="H1410" s="6"/>
      <c r="I1410" s="6"/>
      <c r="J1410" s="6"/>
      <c r="K1410" s="12"/>
      <c r="L1410" s="6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</row>
    <row r="1411" spans="1:34" s="3" customFormat="1" ht="24">
      <c r="A1411" s="7"/>
      <c r="B1411" s="6"/>
      <c r="C1411" s="6"/>
      <c r="D1411" s="6"/>
      <c r="E1411" s="6"/>
      <c r="F1411" s="6"/>
      <c r="G1411" s="6"/>
      <c r="H1411" s="6"/>
      <c r="I1411" s="6"/>
      <c r="J1411" s="6"/>
      <c r="K1411" s="12"/>
      <c r="L1411" s="6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</row>
    <row r="1412" spans="1:34" s="3" customFormat="1" ht="24">
      <c r="A1412" s="7"/>
      <c r="B1412" s="6"/>
      <c r="C1412" s="6"/>
      <c r="D1412" s="6"/>
      <c r="E1412" s="6"/>
      <c r="F1412" s="6"/>
      <c r="G1412" s="6"/>
      <c r="H1412" s="6"/>
      <c r="I1412" s="6"/>
      <c r="J1412" s="6"/>
      <c r="K1412" s="12"/>
      <c r="L1412" s="6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</row>
    <row r="1413" spans="1:34" s="3" customFormat="1" ht="24">
      <c r="A1413" s="7"/>
      <c r="B1413" s="6"/>
      <c r="C1413" s="6"/>
      <c r="D1413" s="6"/>
      <c r="E1413" s="6"/>
      <c r="F1413" s="6"/>
      <c r="G1413" s="6"/>
      <c r="H1413" s="6"/>
      <c r="I1413" s="6"/>
      <c r="J1413" s="6"/>
      <c r="K1413" s="12"/>
      <c r="L1413" s="6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</row>
    <row r="1414" spans="1:34" s="3" customFormat="1" ht="24">
      <c r="A1414" s="7"/>
      <c r="B1414" s="6"/>
      <c r="C1414" s="6"/>
      <c r="D1414" s="6"/>
      <c r="E1414" s="6"/>
      <c r="F1414" s="6"/>
      <c r="G1414" s="6"/>
      <c r="H1414" s="6"/>
      <c r="I1414" s="6"/>
      <c r="J1414" s="6"/>
      <c r="K1414" s="12"/>
      <c r="L1414" s="6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</row>
    <row r="1415" spans="1:34" s="3" customFormat="1" ht="24">
      <c r="A1415" s="7"/>
      <c r="B1415" s="6"/>
      <c r="C1415" s="6"/>
      <c r="D1415" s="6"/>
      <c r="E1415" s="6"/>
      <c r="F1415" s="6"/>
      <c r="G1415" s="6"/>
      <c r="H1415" s="6"/>
      <c r="I1415" s="6"/>
      <c r="J1415" s="6"/>
      <c r="K1415" s="12"/>
      <c r="L1415" s="6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</row>
    <row r="1416" spans="1:34" s="3" customFormat="1" ht="24">
      <c r="A1416" s="7"/>
      <c r="B1416" s="6"/>
      <c r="C1416" s="6"/>
      <c r="D1416" s="6"/>
      <c r="E1416" s="6"/>
      <c r="F1416" s="6"/>
      <c r="G1416" s="6"/>
      <c r="H1416" s="6"/>
      <c r="I1416" s="6"/>
      <c r="J1416" s="6"/>
      <c r="K1416" s="12"/>
      <c r="L1416" s="6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</row>
    <row r="1417" spans="1:34" s="3" customFormat="1" ht="24">
      <c r="A1417" s="7"/>
      <c r="B1417" s="6"/>
      <c r="C1417" s="6"/>
      <c r="D1417" s="6"/>
      <c r="E1417" s="6"/>
      <c r="F1417" s="6"/>
      <c r="G1417" s="6"/>
      <c r="H1417" s="6"/>
      <c r="I1417" s="6"/>
      <c r="J1417" s="6"/>
      <c r="K1417" s="12"/>
      <c r="L1417" s="6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</row>
    <row r="1418" spans="1:34" s="3" customFormat="1" ht="24">
      <c r="A1418" s="7"/>
      <c r="B1418" s="6"/>
      <c r="C1418" s="6"/>
      <c r="D1418" s="6"/>
      <c r="E1418" s="6"/>
      <c r="F1418" s="6"/>
      <c r="G1418" s="6"/>
      <c r="H1418" s="6"/>
      <c r="I1418" s="6"/>
      <c r="J1418" s="6"/>
      <c r="K1418" s="12"/>
      <c r="L1418" s="6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</row>
    <row r="1419" spans="1:34" s="3" customFormat="1" ht="24">
      <c r="A1419" s="7"/>
      <c r="B1419" s="6"/>
      <c r="C1419" s="6"/>
      <c r="D1419" s="6"/>
      <c r="E1419" s="6"/>
      <c r="F1419" s="6"/>
      <c r="G1419" s="6"/>
      <c r="H1419" s="6"/>
      <c r="I1419" s="6"/>
      <c r="J1419" s="6"/>
      <c r="K1419" s="12"/>
      <c r="L1419" s="6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</row>
    <row r="1420" spans="1:34" s="3" customFormat="1" ht="24">
      <c r="A1420" s="7"/>
      <c r="B1420" s="6"/>
      <c r="C1420" s="6"/>
      <c r="D1420" s="6"/>
      <c r="E1420" s="6"/>
      <c r="F1420" s="6"/>
      <c r="G1420" s="6"/>
      <c r="H1420" s="6"/>
      <c r="I1420" s="6"/>
      <c r="J1420" s="6"/>
      <c r="K1420" s="12"/>
      <c r="L1420" s="6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</row>
    <row r="1421" spans="1:34" s="3" customFormat="1" ht="24">
      <c r="A1421" s="7"/>
      <c r="B1421" s="6"/>
      <c r="C1421" s="6"/>
      <c r="D1421" s="6"/>
      <c r="E1421" s="6"/>
      <c r="F1421" s="6"/>
      <c r="G1421" s="6"/>
      <c r="H1421" s="6"/>
      <c r="I1421" s="6"/>
      <c r="J1421" s="6"/>
      <c r="K1421" s="12"/>
      <c r="L1421" s="6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</row>
    <row r="1422" spans="1:34" s="3" customFormat="1" ht="24">
      <c r="A1422" s="7"/>
      <c r="B1422" s="6"/>
      <c r="C1422" s="6"/>
      <c r="D1422" s="6"/>
      <c r="E1422" s="6"/>
      <c r="F1422" s="6"/>
      <c r="G1422" s="6"/>
      <c r="H1422" s="6"/>
      <c r="I1422" s="6"/>
      <c r="J1422" s="6"/>
      <c r="K1422" s="12"/>
      <c r="L1422" s="6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</row>
    <row r="1423" spans="1:34" s="3" customFormat="1" ht="24">
      <c r="A1423" s="7"/>
      <c r="B1423" s="6"/>
      <c r="C1423" s="6"/>
      <c r="D1423" s="6"/>
      <c r="E1423" s="6"/>
      <c r="F1423" s="6"/>
      <c r="G1423" s="6"/>
      <c r="H1423" s="6"/>
      <c r="I1423" s="6"/>
      <c r="J1423" s="6"/>
      <c r="K1423" s="12"/>
      <c r="L1423" s="6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</row>
    <row r="1424" spans="1:34" s="3" customFormat="1" ht="24">
      <c r="A1424" s="7"/>
      <c r="B1424" s="6"/>
      <c r="C1424" s="6"/>
      <c r="D1424" s="6"/>
      <c r="E1424" s="6"/>
      <c r="F1424" s="6"/>
      <c r="G1424" s="6"/>
      <c r="H1424" s="6"/>
      <c r="I1424" s="6"/>
      <c r="J1424" s="6"/>
      <c r="K1424" s="12"/>
      <c r="L1424" s="6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</row>
    <row r="1425" spans="1:34" s="3" customFormat="1" ht="24">
      <c r="A1425" s="7"/>
      <c r="B1425" s="6"/>
      <c r="C1425" s="6"/>
      <c r="D1425" s="6"/>
      <c r="E1425" s="6"/>
      <c r="F1425" s="6"/>
      <c r="G1425" s="6"/>
      <c r="H1425" s="6"/>
      <c r="I1425" s="6"/>
      <c r="J1425" s="6"/>
      <c r="K1425" s="12"/>
      <c r="L1425" s="6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</row>
    <row r="1426" spans="1:34" s="3" customFormat="1" ht="24">
      <c r="A1426" s="7"/>
      <c r="B1426" s="6"/>
      <c r="C1426" s="6"/>
      <c r="D1426" s="6"/>
      <c r="E1426" s="6"/>
      <c r="F1426" s="6"/>
      <c r="G1426" s="6"/>
      <c r="H1426" s="6"/>
      <c r="I1426" s="6"/>
      <c r="J1426" s="6"/>
      <c r="K1426" s="12"/>
      <c r="L1426" s="6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</row>
    <row r="1427" spans="1:34" s="3" customFormat="1" ht="24">
      <c r="A1427" s="7"/>
      <c r="B1427" s="6"/>
      <c r="C1427" s="6"/>
      <c r="D1427" s="6"/>
      <c r="E1427" s="6"/>
      <c r="F1427" s="6"/>
      <c r="G1427" s="6"/>
      <c r="H1427" s="6"/>
      <c r="I1427" s="6"/>
      <c r="J1427" s="6"/>
      <c r="K1427" s="12"/>
      <c r="L1427" s="6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</row>
    <row r="1428" spans="1:34" s="3" customFormat="1" ht="24">
      <c r="A1428" s="7"/>
      <c r="B1428" s="6"/>
      <c r="C1428" s="6"/>
      <c r="D1428" s="6"/>
      <c r="E1428" s="6"/>
      <c r="F1428" s="6"/>
      <c r="G1428" s="6"/>
      <c r="H1428" s="6"/>
      <c r="I1428" s="6"/>
      <c r="J1428" s="6"/>
      <c r="K1428" s="12"/>
      <c r="L1428" s="6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</row>
    <row r="1429" spans="1:34" s="3" customFormat="1" ht="24">
      <c r="A1429" s="7"/>
      <c r="B1429" s="6"/>
      <c r="C1429" s="6"/>
      <c r="D1429" s="6"/>
      <c r="E1429" s="6"/>
      <c r="F1429" s="6"/>
      <c r="G1429" s="6"/>
      <c r="H1429" s="6"/>
      <c r="I1429" s="6"/>
      <c r="J1429" s="6"/>
      <c r="K1429" s="12"/>
      <c r="L1429" s="6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</row>
    <row r="1430" spans="1:34" s="3" customFormat="1" ht="24">
      <c r="A1430" s="7"/>
      <c r="B1430" s="6"/>
      <c r="C1430" s="6"/>
      <c r="D1430" s="6"/>
      <c r="E1430" s="6"/>
      <c r="F1430" s="6"/>
      <c r="G1430" s="6"/>
      <c r="H1430" s="6"/>
      <c r="I1430" s="6"/>
      <c r="J1430" s="6"/>
      <c r="K1430" s="12"/>
      <c r="L1430" s="6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</row>
    <row r="1431" spans="1:34" s="3" customFormat="1" ht="24">
      <c r="A1431" s="7"/>
      <c r="B1431" s="6"/>
      <c r="C1431" s="6"/>
      <c r="D1431" s="6"/>
      <c r="E1431" s="6"/>
      <c r="F1431" s="6"/>
      <c r="G1431" s="6"/>
      <c r="H1431" s="6"/>
      <c r="I1431" s="6"/>
      <c r="J1431" s="6"/>
      <c r="K1431" s="12"/>
      <c r="L1431" s="6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</row>
    <row r="1432" spans="1:34" s="3" customFormat="1" ht="24">
      <c r="A1432" s="7"/>
      <c r="B1432" s="6"/>
      <c r="C1432" s="6"/>
      <c r="D1432" s="6"/>
      <c r="E1432" s="6"/>
      <c r="F1432" s="6"/>
      <c r="G1432" s="6"/>
      <c r="H1432" s="6"/>
      <c r="I1432" s="6"/>
      <c r="J1432" s="6"/>
      <c r="K1432" s="12"/>
      <c r="L1432" s="6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</row>
    <row r="1433" spans="1:34" s="3" customFormat="1" ht="24">
      <c r="A1433" s="7"/>
      <c r="B1433" s="6"/>
      <c r="C1433" s="6"/>
      <c r="D1433" s="6"/>
      <c r="E1433" s="6"/>
      <c r="F1433" s="6"/>
      <c r="G1433" s="6"/>
      <c r="H1433" s="6"/>
      <c r="I1433" s="6"/>
      <c r="J1433" s="6"/>
      <c r="K1433" s="12"/>
      <c r="L1433" s="6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</row>
    <row r="1434" spans="1:34" s="3" customFormat="1" ht="24">
      <c r="A1434" s="7"/>
      <c r="B1434" s="6"/>
      <c r="C1434" s="6"/>
      <c r="D1434" s="6"/>
      <c r="E1434" s="6"/>
      <c r="F1434" s="6"/>
      <c r="G1434" s="6"/>
      <c r="H1434" s="6"/>
      <c r="I1434" s="6"/>
      <c r="J1434" s="6"/>
      <c r="K1434" s="12"/>
      <c r="L1434" s="6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</row>
    <row r="1435" spans="1:34" s="3" customFormat="1" ht="24">
      <c r="A1435" s="7"/>
      <c r="B1435" s="6"/>
      <c r="C1435" s="6"/>
      <c r="D1435" s="6"/>
      <c r="E1435" s="6"/>
      <c r="F1435" s="6"/>
      <c r="G1435" s="6"/>
      <c r="H1435" s="6"/>
      <c r="I1435" s="6"/>
      <c r="J1435" s="6"/>
      <c r="K1435" s="12"/>
      <c r="L1435" s="6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</row>
    <row r="1436" spans="1:34" s="3" customFormat="1" ht="24">
      <c r="A1436" s="7"/>
      <c r="B1436" s="6"/>
      <c r="C1436" s="6"/>
      <c r="D1436" s="6"/>
      <c r="E1436" s="6"/>
      <c r="F1436" s="6"/>
      <c r="G1436" s="6"/>
      <c r="H1436" s="6"/>
      <c r="I1436" s="6"/>
      <c r="J1436" s="6"/>
      <c r="K1436" s="12"/>
      <c r="L1436" s="6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</row>
    <row r="1437" spans="1:34" s="3" customFormat="1" ht="24">
      <c r="A1437" s="7"/>
      <c r="B1437" s="6"/>
      <c r="C1437" s="6"/>
      <c r="D1437" s="6"/>
      <c r="E1437" s="6"/>
      <c r="F1437" s="6"/>
      <c r="G1437" s="6"/>
      <c r="H1437" s="6"/>
      <c r="I1437" s="6"/>
      <c r="J1437" s="6"/>
      <c r="K1437" s="12"/>
      <c r="L1437" s="6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</row>
    <row r="1438" spans="1:34" s="3" customFormat="1" ht="24">
      <c r="A1438" s="7"/>
      <c r="B1438" s="6"/>
      <c r="C1438" s="6"/>
      <c r="D1438" s="6"/>
      <c r="E1438" s="6"/>
      <c r="F1438" s="6"/>
      <c r="G1438" s="6"/>
      <c r="H1438" s="6"/>
      <c r="I1438" s="6"/>
      <c r="J1438" s="6"/>
      <c r="K1438" s="12"/>
      <c r="L1438" s="6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</row>
  </sheetData>
  <sheetProtection/>
  <autoFilter ref="C1:C1438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5"/>
  <sheetViews>
    <sheetView zoomScale="140" zoomScaleNormal="140" zoomScalePageLayoutView="0" workbookViewId="0" topLeftCell="A10">
      <selection activeCell="D15" sqref="D15"/>
    </sheetView>
  </sheetViews>
  <sheetFormatPr defaultColWidth="9.140625" defaultRowHeight="21.75"/>
  <cols>
    <col min="1" max="1" width="7.00390625" style="1" customWidth="1"/>
    <col min="2" max="2" width="4.140625" style="1" customWidth="1"/>
    <col min="3" max="3" width="4.421875" style="1" customWidth="1"/>
    <col min="4" max="4" width="96.140625" style="1" customWidth="1"/>
    <col min="5" max="5" width="49.8515625" style="1" customWidth="1"/>
    <col min="6" max="7" width="7.140625" style="1" customWidth="1"/>
    <col min="8" max="16384" width="9.140625" style="1" customWidth="1"/>
  </cols>
  <sheetData>
    <row r="2" spans="2:4" ht="27.75">
      <c r="B2" s="73"/>
      <c r="C2" s="165" t="s">
        <v>86</v>
      </c>
      <c r="D2" s="165"/>
    </row>
    <row r="3" spans="2:4" ht="27.75">
      <c r="B3" s="73"/>
      <c r="C3" s="165" t="s">
        <v>87</v>
      </c>
      <c r="D3" s="165"/>
    </row>
    <row r="4" spans="2:4" ht="27.75">
      <c r="B4" s="73"/>
      <c r="C4" s="165" t="s">
        <v>120</v>
      </c>
      <c r="D4" s="165"/>
    </row>
    <row r="5" spans="2:4" ht="27.75">
      <c r="B5" s="73"/>
      <c r="C5" s="165" t="s">
        <v>121</v>
      </c>
      <c r="D5" s="165"/>
    </row>
    <row r="7" s="22" customFormat="1" ht="24">
      <c r="D7" s="22" t="s">
        <v>76</v>
      </c>
    </row>
    <row r="8" s="22" customFormat="1" ht="24">
      <c r="C8" s="22" t="s">
        <v>122</v>
      </c>
    </row>
    <row r="9" spans="3:7" s="22" customFormat="1" ht="21" customHeight="1">
      <c r="C9" s="166" t="s">
        <v>71</v>
      </c>
      <c r="D9" s="166"/>
      <c r="E9" s="166"/>
      <c r="F9" s="166"/>
      <c r="G9" s="166"/>
    </row>
    <row r="10" s="22" customFormat="1" ht="24">
      <c r="C10" s="22" t="s">
        <v>72</v>
      </c>
    </row>
    <row r="11" s="22" customFormat="1" ht="24">
      <c r="C11" s="22" t="s">
        <v>73</v>
      </c>
    </row>
    <row r="12" s="11" customFormat="1" ht="24">
      <c r="D12" s="11" t="s">
        <v>123</v>
      </c>
    </row>
    <row r="13" s="11" customFormat="1" ht="24">
      <c r="C13" s="11" t="s">
        <v>124</v>
      </c>
    </row>
    <row r="14" s="11" customFormat="1" ht="24">
      <c r="C14" s="11" t="s">
        <v>170</v>
      </c>
    </row>
    <row r="15" s="11" customFormat="1" ht="24">
      <c r="D15" s="11" t="s">
        <v>151</v>
      </c>
    </row>
    <row r="16" s="11" customFormat="1" ht="24">
      <c r="C16" s="11" t="s">
        <v>165</v>
      </c>
    </row>
    <row r="17" s="11" customFormat="1" ht="24">
      <c r="C17" s="11" t="s">
        <v>166</v>
      </c>
    </row>
    <row r="18" spans="2:7" s="5" customFormat="1" ht="24">
      <c r="B18" s="163" t="s">
        <v>167</v>
      </c>
      <c r="C18" s="163"/>
      <c r="D18" s="163"/>
      <c r="E18" s="74"/>
      <c r="F18" s="74"/>
      <c r="G18" s="74"/>
    </row>
    <row r="19" spans="2:7" s="5" customFormat="1" ht="24">
      <c r="B19" s="74"/>
      <c r="C19" s="74" t="s">
        <v>168</v>
      </c>
      <c r="D19" s="74"/>
      <c r="E19" s="74"/>
      <c r="F19" s="74"/>
      <c r="G19" s="74"/>
    </row>
    <row r="20" s="11" customFormat="1" ht="24">
      <c r="D20" s="11" t="s">
        <v>174</v>
      </c>
    </row>
    <row r="21" s="11" customFormat="1" ht="24">
      <c r="C21" s="11" t="s">
        <v>163</v>
      </c>
    </row>
    <row r="22" s="11" customFormat="1" ht="24">
      <c r="C22" s="11" t="s">
        <v>164</v>
      </c>
    </row>
    <row r="23" s="11" customFormat="1" ht="24">
      <c r="D23" s="11" t="s">
        <v>74</v>
      </c>
    </row>
    <row r="24" spans="3:5" s="22" customFormat="1" ht="24">
      <c r="C24" s="164" t="s">
        <v>152</v>
      </c>
      <c r="D24" s="164"/>
      <c r="E24" s="164"/>
    </row>
    <row r="25" spans="3:5" s="22" customFormat="1" ht="24">
      <c r="C25" s="164" t="s">
        <v>154</v>
      </c>
      <c r="D25" s="164"/>
      <c r="E25" s="164"/>
    </row>
    <row r="26" s="22" customFormat="1" ht="24">
      <c r="C26" s="22" t="s">
        <v>153</v>
      </c>
    </row>
    <row r="27" spans="3:5" s="22" customFormat="1" ht="24">
      <c r="C27" s="164" t="s">
        <v>155</v>
      </c>
      <c r="D27" s="164"/>
      <c r="E27" s="164"/>
    </row>
    <row r="28" spans="3:5" s="22" customFormat="1" ht="24">
      <c r="C28" s="164" t="s">
        <v>156</v>
      </c>
      <c r="D28" s="164"/>
      <c r="E28" s="164"/>
    </row>
    <row r="29" spans="3:5" s="22" customFormat="1" ht="24">
      <c r="C29" s="164" t="s">
        <v>157</v>
      </c>
      <c r="D29" s="164"/>
      <c r="E29" s="164"/>
    </row>
    <row r="30" s="22" customFormat="1" ht="24"/>
    <row r="31" s="22" customFormat="1" ht="24"/>
    <row r="32" s="22" customFormat="1" ht="24"/>
    <row r="33" s="22" customFormat="1" ht="24"/>
    <row r="34" s="22" customFormat="1" ht="24"/>
    <row r="35" s="22" customFormat="1" ht="24"/>
    <row r="36" s="22" customFormat="1" ht="24"/>
    <row r="37" s="19" customFormat="1" ht="24">
      <c r="D37" s="19" t="s">
        <v>159</v>
      </c>
    </row>
    <row r="38" s="19" customFormat="1" ht="24">
      <c r="C38" s="19" t="s">
        <v>158</v>
      </c>
    </row>
    <row r="39" spans="3:7" s="19" customFormat="1" ht="23.25" customHeight="1">
      <c r="C39" s="163" t="s">
        <v>140</v>
      </c>
      <c r="D39" s="163"/>
      <c r="E39" s="163"/>
      <c r="F39" s="163"/>
      <c r="G39" s="163"/>
    </row>
    <row r="40" spans="3:7" s="19" customFormat="1" ht="23.25" customHeight="1">
      <c r="C40" s="163" t="s">
        <v>141</v>
      </c>
      <c r="D40" s="163"/>
      <c r="E40" s="163"/>
      <c r="F40" s="163"/>
      <c r="G40" s="163"/>
    </row>
    <row r="41" spans="3:7" s="19" customFormat="1" ht="23.25" customHeight="1">
      <c r="C41" s="163" t="s">
        <v>142</v>
      </c>
      <c r="D41" s="163"/>
      <c r="E41" s="163"/>
      <c r="F41" s="163"/>
      <c r="G41" s="163"/>
    </row>
    <row r="42" spans="3:7" s="19" customFormat="1" ht="23.25" customHeight="1">
      <c r="C42" s="163" t="s">
        <v>143</v>
      </c>
      <c r="D42" s="163"/>
      <c r="E42" s="163"/>
      <c r="F42" s="163"/>
      <c r="G42" s="163"/>
    </row>
    <row r="43" spans="3:7" s="19" customFormat="1" ht="23.25" customHeight="1">
      <c r="C43" s="163" t="s">
        <v>144</v>
      </c>
      <c r="D43" s="163"/>
      <c r="E43" s="163"/>
      <c r="F43" s="163"/>
      <c r="G43" s="163"/>
    </row>
    <row r="44" spans="3:7" s="19" customFormat="1" ht="23.25" customHeight="1">
      <c r="C44" s="163" t="s">
        <v>145</v>
      </c>
      <c r="D44" s="163"/>
      <c r="E44" s="163"/>
      <c r="F44" s="163"/>
      <c r="G44" s="163"/>
    </row>
    <row r="45" s="19" customFormat="1" ht="24">
      <c r="C45" s="19" t="s">
        <v>160</v>
      </c>
    </row>
    <row r="46" s="19" customFormat="1" ht="24">
      <c r="C46" s="19" t="s">
        <v>147</v>
      </c>
    </row>
    <row r="47" s="19" customFormat="1" ht="24">
      <c r="C47" s="19" t="s">
        <v>148</v>
      </c>
    </row>
    <row r="48" s="5" customFormat="1" ht="24">
      <c r="C48" s="5" t="s">
        <v>149</v>
      </c>
    </row>
    <row r="49" spans="2:7" s="143" customFormat="1" ht="24">
      <c r="B49" s="163" t="s">
        <v>169</v>
      </c>
      <c r="C49" s="163"/>
      <c r="D49" s="163"/>
      <c r="E49" s="163"/>
      <c r="F49" s="163"/>
      <c r="G49" s="163"/>
    </row>
    <row r="50" spans="2:7" s="143" customFormat="1" ht="24">
      <c r="B50" s="5"/>
      <c r="C50" s="5" t="s">
        <v>161</v>
      </c>
      <c r="D50" s="5"/>
      <c r="E50" s="5"/>
      <c r="F50" s="5"/>
      <c r="G50" s="5"/>
    </row>
    <row r="51" spans="4:5" s="11" customFormat="1" ht="24">
      <c r="D51" s="5"/>
      <c r="E51" s="5"/>
    </row>
    <row r="52" spans="4:5" s="11" customFormat="1" ht="24">
      <c r="D52" s="5"/>
      <c r="E52" s="5"/>
    </row>
    <row r="53" spans="4:5" s="21" customFormat="1" ht="24">
      <c r="D53" s="5"/>
      <c r="E53" s="5"/>
    </row>
    <row r="54" spans="4:5" ht="24">
      <c r="D54" s="5"/>
      <c r="E54" s="5"/>
    </row>
    <row r="55" spans="4:5" ht="24">
      <c r="D55" s="5"/>
      <c r="E55" s="5"/>
    </row>
  </sheetData>
  <sheetProtection/>
  <mergeCells count="18">
    <mergeCell ref="B49:G49"/>
    <mergeCell ref="C2:D2"/>
    <mergeCell ref="C3:D3"/>
    <mergeCell ref="C5:D5"/>
    <mergeCell ref="C4:D4"/>
    <mergeCell ref="C25:E25"/>
    <mergeCell ref="C29:E29"/>
    <mergeCell ref="C9:G9"/>
    <mergeCell ref="C24:E24"/>
    <mergeCell ref="C44:G44"/>
    <mergeCell ref="B18:D18"/>
    <mergeCell ref="C27:E27"/>
    <mergeCell ref="C39:G39"/>
    <mergeCell ref="C40:G40"/>
    <mergeCell ref="C41:G41"/>
    <mergeCell ref="C42:G42"/>
    <mergeCell ref="C43:G43"/>
    <mergeCell ref="C28:E28"/>
  </mergeCells>
  <printOptions/>
  <pageMargins left="0" right="0" top="0.551181102362205" bottom="0.748031496062992" header="0.31496062992126" footer="0.31496062992126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T22"/>
  <sheetViews>
    <sheetView zoomScale="118" zoomScaleNormal="118" zoomScalePageLayoutView="0" workbookViewId="0" topLeftCell="A1">
      <selection activeCell="D10" sqref="D10"/>
    </sheetView>
  </sheetViews>
  <sheetFormatPr defaultColWidth="9.140625" defaultRowHeight="21.75"/>
  <cols>
    <col min="1" max="1" width="9.421875" style="5" customWidth="1"/>
    <col min="2" max="2" width="25.7109375" style="5" customWidth="1"/>
    <col min="3" max="3" width="30.7109375" style="4" customWidth="1"/>
    <col min="4" max="4" width="31.421875" style="4" customWidth="1"/>
    <col min="5" max="5" width="38.140625" style="5" customWidth="1"/>
    <col min="6" max="16384" width="9.140625" style="5" customWidth="1"/>
  </cols>
  <sheetData>
    <row r="1" spans="2:254" ht="24">
      <c r="B1" s="167" t="s">
        <v>57</v>
      </c>
      <c r="C1" s="167"/>
      <c r="D1" s="167"/>
      <c r="E1" s="20"/>
      <c r="F1" s="2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2:254" ht="24">
      <c r="B2" s="18"/>
      <c r="C2" s="18"/>
      <c r="D2" s="18"/>
      <c r="E2" s="18"/>
      <c r="F2" s="1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2:254" ht="27.75">
      <c r="B3" s="168" t="s">
        <v>87</v>
      </c>
      <c r="C3" s="168"/>
      <c r="D3" s="168"/>
      <c r="E3" s="149"/>
      <c r="F3" s="1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2:254" ht="27.75">
      <c r="B4" s="168" t="s">
        <v>120</v>
      </c>
      <c r="C4" s="168"/>
      <c r="D4" s="168"/>
      <c r="E4" s="149"/>
      <c r="F4" s="1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2:254" ht="27.75">
      <c r="B5" s="165" t="s">
        <v>121</v>
      </c>
      <c r="C5" s="165"/>
      <c r="D5" s="165"/>
      <c r="E5" s="148"/>
      <c r="F5" s="1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2:5" ht="24">
      <c r="B6" s="8"/>
      <c r="C6" s="8"/>
      <c r="D6" s="8"/>
      <c r="E6" s="8"/>
    </row>
    <row r="7" spans="2:7" ht="24">
      <c r="B7" s="19" t="s">
        <v>126</v>
      </c>
      <c r="C7" s="19"/>
      <c r="D7" s="19"/>
      <c r="E7" s="19"/>
      <c r="F7" s="19"/>
      <c r="G7" s="19"/>
    </row>
    <row r="8" spans="2:7" ht="24">
      <c r="B8" s="163" t="s">
        <v>127</v>
      </c>
      <c r="C8" s="163"/>
      <c r="D8" s="163"/>
      <c r="E8" s="19"/>
      <c r="F8" s="19"/>
      <c r="G8" s="19"/>
    </row>
    <row r="9" spans="2:7" ht="24">
      <c r="B9" s="163" t="s">
        <v>128</v>
      </c>
      <c r="C9" s="163"/>
      <c r="D9" s="163"/>
      <c r="E9" s="163"/>
      <c r="F9" s="19"/>
      <c r="G9" s="19"/>
    </row>
    <row r="10" ht="24">
      <c r="B10" s="5" t="s">
        <v>171</v>
      </c>
    </row>
    <row r="12" ht="24">
      <c r="B12" s="10" t="s">
        <v>32</v>
      </c>
    </row>
    <row r="13" ht="24.75" thickBot="1">
      <c r="B13" s="10" t="s">
        <v>79</v>
      </c>
    </row>
    <row r="14" spans="2:4" s="11" customFormat="1" ht="36.75" customHeight="1" thickBot="1" thickTop="1">
      <c r="B14" s="60" t="s">
        <v>5</v>
      </c>
      <c r="C14" s="60" t="s">
        <v>22</v>
      </c>
      <c r="D14" s="60" t="s">
        <v>7</v>
      </c>
    </row>
    <row r="15" spans="2:4" ht="35.25" customHeight="1" thickTop="1">
      <c r="B15" s="63" t="s">
        <v>9</v>
      </c>
      <c r="C15" s="63">
        <f>data!B14</f>
        <v>4</v>
      </c>
      <c r="D15" s="113">
        <f>C15*100/$C$17</f>
        <v>33.333333333333336</v>
      </c>
    </row>
    <row r="16" spans="2:4" ht="35.25" customHeight="1">
      <c r="B16" s="142" t="s">
        <v>10</v>
      </c>
      <c r="C16" s="142">
        <f>data!B15</f>
        <v>8</v>
      </c>
      <c r="D16" s="115">
        <f>C16*100/$C$17</f>
        <v>66.66666666666667</v>
      </c>
    </row>
    <row r="17" spans="2:4" ht="33.75" customHeight="1" thickBot="1">
      <c r="B17" s="62" t="s">
        <v>4</v>
      </c>
      <c r="C17" s="62">
        <f>SUM(C15:C16)</f>
        <v>12</v>
      </c>
      <c r="D17" s="114">
        <f>C17*100/$C$17</f>
        <v>100</v>
      </c>
    </row>
    <row r="18" spans="3:4" s="64" customFormat="1" ht="24.75" thickTop="1">
      <c r="C18" s="65"/>
      <c r="D18" s="65"/>
    </row>
    <row r="19" spans="2:4" ht="24">
      <c r="B19" s="163" t="s">
        <v>61</v>
      </c>
      <c r="C19" s="163"/>
      <c r="D19" s="163"/>
    </row>
    <row r="20" ht="24">
      <c r="B20" s="5" t="s">
        <v>125</v>
      </c>
    </row>
    <row r="21" spans="3:4" s="64" customFormat="1" ht="24">
      <c r="C21" s="65"/>
      <c r="D21" s="65"/>
    </row>
    <row r="22" spans="3:4" s="64" customFormat="1" ht="24">
      <c r="C22" s="65"/>
      <c r="D22" s="65"/>
    </row>
  </sheetData>
  <sheetProtection/>
  <mergeCells count="7">
    <mergeCell ref="B1:D1"/>
    <mergeCell ref="B8:D8"/>
    <mergeCell ref="B19:D19"/>
    <mergeCell ref="B9:E9"/>
    <mergeCell ref="B3:D3"/>
    <mergeCell ref="B4:D4"/>
    <mergeCell ref="B5:D5"/>
  </mergeCells>
  <printOptions/>
  <pageMargins left="0" right="0" top="0.590551181102362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44"/>
  <sheetViews>
    <sheetView zoomScale="124" zoomScaleNormal="124" zoomScalePageLayoutView="0" workbookViewId="0" topLeftCell="A25">
      <selection activeCell="B20" sqref="B20"/>
    </sheetView>
  </sheetViews>
  <sheetFormatPr defaultColWidth="9.140625" defaultRowHeight="21.75"/>
  <cols>
    <col min="1" max="1" width="5.57421875" style="5" customWidth="1"/>
    <col min="2" max="2" width="33.57421875" style="5" customWidth="1"/>
    <col min="3" max="3" width="23.00390625" style="4" customWidth="1"/>
    <col min="4" max="4" width="28.8515625" style="4" customWidth="1"/>
    <col min="5" max="5" width="10.00390625" style="5" customWidth="1"/>
    <col min="6" max="6" width="9.140625" style="5" hidden="1" customWidth="1"/>
    <col min="7" max="7" width="6.8515625" style="5" hidden="1" customWidth="1"/>
    <col min="8" max="16384" width="9.140625" style="5" customWidth="1"/>
  </cols>
  <sheetData>
    <row r="2" spans="2:255" ht="24">
      <c r="B2" s="167" t="s">
        <v>56</v>
      </c>
      <c r="C2" s="167"/>
      <c r="D2" s="167"/>
      <c r="E2" s="20"/>
      <c r="F2" s="20"/>
      <c r="G2" s="2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2:255" ht="24">
      <c r="B3" s="18"/>
      <c r="C3" s="18"/>
      <c r="D3" s="18"/>
      <c r="E3" s="18"/>
      <c r="F3" s="18"/>
      <c r="G3" s="1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ht="24.75" thickBot="1">
      <c r="B4" s="10" t="s">
        <v>80</v>
      </c>
    </row>
    <row r="5" spans="2:4" s="11" customFormat="1" ht="45.75" customHeight="1" thickBot="1" thickTop="1">
      <c r="B5" s="60" t="s">
        <v>6</v>
      </c>
      <c r="C5" s="61" t="s">
        <v>22</v>
      </c>
      <c r="D5" s="60" t="s">
        <v>7</v>
      </c>
    </row>
    <row r="6" spans="2:4" s="64" customFormat="1" ht="33.75" customHeight="1" thickTop="1">
      <c r="B6" s="117" t="s">
        <v>60</v>
      </c>
      <c r="C6" s="118">
        <f>data!B19</f>
        <v>9</v>
      </c>
      <c r="D6" s="120">
        <f>C6*100/$C$9</f>
        <v>75</v>
      </c>
    </row>
    <row r="7" spans="2:4" s="64" customFormat="1" ht="33.75" customHeight="1">
      <c r="B7" s="80" t="s">
        <v>11</v>
      </c>
      <c r="C7" s="116">
        <f>data!B20</f>
        <v>1</v>
      </c>
      <c r="D7" s="121">
        <f>C7*100/$C$9</f>
        <v>8.333333333333334</v>
      </c>
    </row>
    <row r="8" spans="2:4" s="64" customFormat="1" ht="33.75" customHeight="1">
      <c r="B8" s="80" t="s">
        <v>85</v>
      </c>
      <c r="C8" s="116">
        <f>data!B21</f>
        <v>2</v>
      </c>
      <c r="D8" s="121">
        <f>C8*100/$C$9</f>
        <v>16.666666666666668</v>
      </c>
    </row>
    <row r="9" spans="2:4" s="64" customFormat="1" ht="33.75" customHeight="1" thickBot="1">
      <c r="B9" s="119" t="s">
        <v>4</v>
      </c>
      <c r="C9" s="119">
        <f>SUM(C6:C8)</f>
        <v>12</v>
      </c>
      <c r="D9" s="122">
        <f>C9*100/$C$9</f>
        <v>100</v>
      </c>
    </row>
    <row r="10" spans="3:4" s="64" customFormat="1" ht="24.75" thickTop="1">
      <c r="C10" s="65"/>
      <c r="D10" s="65"/>
    </row>
    <row r="11" ht="24">
      <c r="B11" s="5" t="s">
        <v>81</v>
      </c>
    </row>
    <row r="12" ht="24">
      <c r="B12" s="5" t="s">
        <v>130</v>
      </c>
    </row>
    <row r="13" ht="24">
      <c r="B13" s="5" t="s">
        <v>129</v>
      </c>
    </row>
    <row r="14" spans="3:4" s="64" customFormat="1" ht="24">
      <c r="C14" s="65"/>
      <c r="D14" s="65"/>
    </row>
    <row r="15" spans="1:256" s="64" customFormat="1" ht="24.75" thickBot="1">
      <c r="A15" s="9" t="s">
        <v>98</v>
      </c>
      <c r="B15" s="9"/>
      <c r="C15" s="9"/>
      <c r="D15" s="9"/>
      <c r="E15" s="14"/>
      <c r="F15" s="14"/>
      <c r="G15" s="14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4" s="64" customFormat="1" ht="25.5" thickBot="1" thickTop="1">
      <c r="B16" s="60" t="s">
        <v>96</v>
      </c>
      <c r="C16" s="61" t="s">
        <v>22</v>
      </c>
      <c r="D16" s="60" t="s">
        <v>7</v>
      </c>
    </row>
    <row r="17" spans="2:4" s="64" customFormat="1" ht="24.75" thickTop="1">
      <c r="B17" s="127" t="s">
        <v>97</v>
      </c>
      <c r="C17" s="123">
        <v>12</v>
      </c>
      <c r="D17" s="124">
        <f aca="true" t="shared" si="0" ref="D17:D22">C17*100/$C$22</f>
        <v>100</v>
      </c>
    </row>
    <row r="18" spans="2:4" s="64" customFormat="1" ht="24">
      <c r="B18" s="126" t="s">
        <v>99</v>
      </c>
      <c r="C18" s="125">
        <v>4</v>
      </c>
      <c r="D18" s="129">
        <f t="shared" si="0"/>
        <v>33.333333333333336</v>
      </c>
    </row>
    <row r="19" spans="2:4" s="64" customFormat="1" ht="24">
      <c r="B19" s="126" t="s">
        <v>131</v>
      </c>
      <c r="C19" s="125">
        <v>3</v>
      </c>
      <c r="D19" s="129">
        <f t="shared" si="0"/>
        <v>25</v>
      </c>
    </row>
    <row r="20" spans="2:4" s="64" customFormat="1" ht="24">
      <c r="B20" s="126" t="s">
        <v>172</v>
      </c>
      <c r="C20" s="125">
        <v>3</v>
      </c>
      <c r="D20" s="129">
        <f t="shared" si="0"/>
        <v>25</v>
      </c>
    </row>
    <row r="21" spans="2:4" s="64" customFormat="1" ht="24">
      <c r="B21" s="126" t="s">
        <v>132</v>
      </c>
      <c r="C21" s="125">
        <v>2</v>
      </c>
      <c r="D21" s="129">
        <f t="shared" si="0"/>
        <v>16.666666666666668</v>
      </c>
    </row>
    <row r="22" spans="2:4" ht="24.75" thickBot="1">
      <c r="B22" s="119" t="s">
        <v>4</v>
      </c>
      <c r="C22" s="150">
        <f>SUM(C18:C21)</f>
        <v>12</v>
      </c>
      <c r="D22" s="128">
        <f t="shared" si="0"/>
        <v>100</v>
      </c>
    </row>
    <row r="23" spans="3:4" s="64" customFormat="1" ht="24.75" thickTop="1">
      <c r="C23" s="65"/>
      <c r="D23" s="65"/>
    </row>
    <row r="24" spans="1:256" s="64" customFormat="1" ht="24">
      <c r="A24" s="5"/>
      <c r="B24" s="130" t="s">
        <v>162</v>
      </c>
      <c r="C24" s="131"/>
      <c r="D24" s="131"/>
      <c r="E24" s="132"/>
      <c r="F24" s="133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24">
      <c r="A25" s="5" t="s">
        <v>106</v>
      </c>
      <c r="B25" s="169" t="s">
        <v>133</v>
      </c>
      <c r="C25" s="169"/>
      <c r="D25" s="169"/>
      <c r="E25" s="132"/>
      <c r="F25" s="133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4" customFormat="1" ht="24">
      <c r="A26" s="163" t="s">
        <v>134</v>
      </c>
      <c r="B26" s="163"/>
      <c r="C26" s="163"/>
      <c r="D26" s="163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4" customFormat="1" ht="24">
      <c r="A27" s="5" t="s">
        <v>100</v>
      </c>
      <c r="B27" s="5"/>
      <c r="C27" s="5"/>
      <c r="D27" s="5"/>
      <c r="E27" s="4"/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3:4" s="64" customFormat="1" ht="24">
      <c r="C28" s="65"/>
      <c r="D28" s="65"/>
    </row>
    <row r="29" spans="3:4" s="64" customFormat="1" ht="24">
      <c r="C29" s="65"/>
      <c r="D29" s="65"/>
    </row>
    <row r="30" spans="3:4" s="64" customFormat="1" ht="24">
      <c r="C30" s="65"/>
      <c r="D30" s="65"/>
    </row>
    <row r="31" spans="3:4" s="64" customFormat="1" ht="24">
      <c r="C31" s="65"/>
      <c r="D31" s="65"/>
    </row>
    <row r="32" spans="3:4" s="64" customFormat="1" ht="24">
      <c r="C32" s="65"/>
      <c r="D32" s="65"/>
    </row>
    <row r="33" spans="3:4" s="64" customFormat="1" ht="24">
      <c r="C33" s="65"/>
      <c r="D33" s="65"/>
    </row>
    <row r="34" spans="3:4" s="64" customFormat="1" ht="24">
      <c r="C34" s="65"/>
      <c r="D34" s="65"/>
    </row>
    <row r="35" spans="3:4" s="64" customFormat="1" ht="24">
      <c r="C35" s="65"/>
      <c r="D35" s="65"/>
    </row>
    <row r="36" spans="3:4" s="64" customFormat="1" ht="24">
      <c r="C36" s="65"/>
      <c r="D36" s="65"/>
    </row>
    <row r="37" spans="3:4" s="64" customFormat="1" ht="24">
      <c r="C37" s="65"/>
      <c r="D37" s="65"/>
    </row>
    <row r="38" spans="3:4" s="64" customFormat="1" ht="24">
      <c r="C38" s="65"/>
      <c r="D38" s="65"/>
    </row>
    <row r="39" spans="3:4" s="64" customFormat="1" ht="24">
      <c r="C39" s="65"/>
      <c r="D39" s="65"/>
    </row>
    <row r="40" spans="3:4" s="64" customFormat="1" ht="24">
      <c r="C40" s="65"/>
      <c r="D40" s="65"/>
    </row>
    <row r="41" spans="3:4" s="64" customFormat="1" ht="24">
      <c r="C41" s="65"/>
      <c r="D41" s="65"/>
    </row>
    <row r="42" spans="3:4" s="64" customFormat="1" ht="24">
      <c r="C42" s="65"/>
      <c r="D42" s="65"/>
    </row>
    <row r="43" spans="3:4" s="64" customFormat="1" ht="24">
      <c r="C43" s="65"/>
      <c r="D43" s="65"/>
    </row>
    <row r="44" spans="3:4" s="64" customFormat="1" ht="24">
      <c r="C44" s="65"/>
      <c r="D44" s="65"/>
    </row>
  </sheetData>
  <sheetProtection/>
  <mergeCells count="3">
    <mergeCell ref="A26:D26"/>
    <mergeCell ref="B2:D2"/>
    <mergeCell ref="B25:D25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120" zoomScaleNormal="120" zoomScalePageLayoutView="0" workbookViewId="0" topLeftCell="A1">
      <selection activeCell="F19" sqref="F19"/>
    </sheetView>
  </sheetViews>
  <sheetFormatPr defaultColWidth="9.140625" defaultRowHeight="21.75"/>
  <cols>
    <col min="1" max="1" width="7.57421875" style="0" customWidth="1"/>
    <col min="4" max="4" width="22.57421875" style="0" customWidth="1"/>
    <col min="5" max="5" width="23.00390625" style="0" customWidth="1"/>
    <col min="6" max="6" width="22.57421875" style="0" customWidth="1"/>
    <col min="7" max="7" width="7.8515625" style="0" customWidth="1"/>
    <col min="8" max="8" width="16.421875" style="0" customWidth="1"/>
    <col min="9" max="9" width="11.421875" style="0" customWidth="1"/>
  </cols>
  <sheetData>
    <row r="1" spans="1:256" s="9" customFormat="1" ht="22.5" customHeight="1">
      <c r="A1" s="5"/>
      <c r="B1" s="167" t="s">
        <v>103</v>
      </c>
      <c r="C1" s="167"/>
      <c r="D1" s="167"/>
      <c r="E1" s="167"/>
      <c r="F1" s="167"/>
      <c r="G1" s="167"/>
      <c r="IV1" s="5"/>
    </row>
    <row r="2" spans="1:8" s="9" customFormat="1" ht="22.5" customHeight="1">
      <c r="A2" s="20"/>
      <c r="B2" s="20"/>
      <c r="C2" s="20"/>
      <c r="D2" s="20"/>
      <c r="E2" s="20"/>
      <c r="F2" s="20"/>
      <c r="G2" s="20"/>
      <c r="H2" s="20"/>
    </row>
    <row r="3" spans="1:6" s="64" customFormat="1" ht="24">
      <c r="A3" s="5"/>
      <c r="B3" s="10" t="s">
        <v>83</v>
      </c>
      <c r="C3" s="4"/>
      <c r="D3" s="4"/>
      <c r="E3" s="5"/>
      <c r="F3" s="5"/>
    </row>
    <row r="4" spans="1:7" s="64" customFormat="1" ht="24">
      <c r="A4" s="10" t="s">
        <v>135</v>
      </c>
      <c r="B4" s="74"/>
      <c r="C4" s="74"/>
      <c r="D4" s="74"/>
      <c r="E4" s="74"/>
      <c r="F4" s="74"/>
      <c r="G4" s="74"/>
    </row>
    <row r="5" spans="1:7" s="64" customFormat="1" ht="24.75" thickBot="1">
      <c r="A5" s="140"/>
      <c r="B5" s="5" t="s">
        <v>59</v>
      </c>
      <c r="C5" s="5"/>
      <c r="D5" s="5"/>
      <c r="E5" s="4"/>
      <c r="F5" s="4"/>
      <c r="G5" s="65"/>
    </row>
    <row r="6" spans="2:7" s="66" customFormat="1" ht="24.75" thickBot="1" thickTop="1">
      <c r="B6" s="171" t="s">
        <v>53</v>
      </c>
      <c r="C6" s="171"/>
      <c r="D6" s="171"/>
      <c r="E6" s="134" t="s">
        <v>22</v>
      </c>
      <c r="F6" s="134" t="s">
        <v>7</v>
      </c>
      <c r="G6" s="67"/>
    </row>
    <row r="7" spans="2:7" s="64" customFormat="1" ht="24.75" thickTop="1">
      <c r="B7" s="172" t="s">
        <v>102</v>
      </c>
      <c r="C7" s="173"/>
      <c r="D7" s="174"/>
      <c r="E7" s="135">
        <v>10</v>
      </c>
      <c r="F7" s="120">
        <f aca="true" t="shared" si="0" ref="F7:F12">E7*100/$E$12</f>
        <v>40</v>
      </c>
      <c r="G7" s="65"/>
    </row>
    <row r="8" spans="2:7" s="64" customFormat="1" ht="24">
      <c r="B8" s="172" t="s">
        <v>101</v>
      </c>
      <c r="C8" s="173"/>
      <c r="D8" s="174"/>
      <c r="E8" s="136">
        <v>7</v>
      </c>
      <c r="F8" s="120">
        <f t="shared" si="0"/>
        <v>28</v>
      </c>
      <c r="G8" s="65"/>
    </row>
    <row r="9" spans="2:7" s="64" customFormat="1" ht="24">
      <c r="B9" s="175" t="s">
        <v>2</v>
      </c>
      <c r="C9" s="176"/>
      <c r="D9" s="177"/>
      <c r="E9" s="136">
        <v>3</v>
      </c>
      <c r="F9" s="120">
        <f t="shared" si="0"/>
        <v>12</v>
      </c>
      <c r="G9" s="65"/>
    </row>
    <row r="10" spans="2:7" s="64" customFormat="1" ht="24">
      <c r="B10" s="175" t="s">
        <v>54</v>
      </c>
      <c r="C10" s="176"/>
      <c r="D10" s="177"/>
      <c r="E10" s="136">
        <v>3</v>
      </c>
      <c r="F10" s="120">
        <f t="shared" si="0"/>
        <v>12</v>
      </c>
      <c r="G10" s="65"/>
    </row>
    <row r="11" spans="2:7" s="64" customFormat="1" ht="24.75" thickBot="1">
      <c r="B11" s="178" t="s">
        <v>69</v>
      </c>
      <c r="C11" s="178"/>
      <c r="D11" s="178"/>
      <c r="E11" s="137">
        <v>2</v>
      </c>
      <c r="F11" s="138">
        <f t="shared" si="0"/>
        <v>8</v>
      </c>
      <c r="G11" s="65"/>
    </row>
    <row r="12" spans="2:7" s="64" customFormat="1" ht="25.5" thickBot="1" thickTop="1">
      <c r="B12" s="170" t="s">
        <v>4</v>
      </c>
      <c r="C12" s="170"/>
      <c r="D12" s="170"/>
      <c r="E12" s="139">
        <f>SUM(E7:E11)</f>
        <v>25</v>
      </c>
      <c r="F12" s="122">
        <f t="shared" si="0"/>
        <v>100</v>
      </c>
      <c r="G12" s="65"/>
    </row>
    <row r="13" spans="5:7" s="66" customFormat="1" ht="24" thickTop="1">
      <c r="E13" s="67"/>
      <c r="F13" s="67"/>
      <c r="G13" s="67"/>
    </row>
    <row r="14" spans="1:7" s="153" customFormat="1" ht="24">
      <c r="A14" s="152"/>
      <c r="B14" s="153" t="s">
        <v>82</v>
      </c>
      <c r="E14" s="154"/>
      <c r="F14" s="154"/>
      <c r="G14" s="154"/>
    </row>
    <row r="15" spans="1:7" s="153" customFormat="1" ht="24">
      <c r="A15" s="153" t="s">
        <v>175</v>
      </c>
      <c r="E15" s="154"/>
      <c r="F15" s="154"/>
      <c r="G15" s="154"/>
    </row>
    <row r="16" s="153" customFormat="1" ht="24">
      <c r="A16" s="153" t="s">
        <v>136</v>
      </c>
    </row>
    <row r="17" s="153" customFormat="1" ht="24">
      <c r="A17" s="153" t="s">
        <v>138</v>
      </c>
    </row>
    <row r="18" ht="21.75">
      <c r="A18" s="151" t="s">
        <v>137</v>
      </c>
    </row>
  </sheetData>
  <sheetProtection/>
  <mergeCells count="8">
    <mergeCell ref="B1:G1"/>
    <mergeCell ref="B12:D12"/>
    <mergeCell ref="B6:D6"/>
    <mergeCell ref="B7:D7"/>
    <mergeCell ref="B8:D8"/>
    <mergeCell ref="B10:D10"/>
    <mergeCell ref="B11:D11"/>
    <mergeCell ref="B9:D9"/>
  </mergeCells>
  <printOptions/>
  <pageMargins left="0.7" right="0.2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91"/>
  <sheetViews>
    <sheetView zoomScale="160" zoomScaleNormal="160" zoomScalePageLayoutView="0" workbookViewId="0" topLeftCell="A1">
      <selection activeCell="C14" sqref="C14"/>
    </sheetView>
  </sheetViews>
  <sheetFormatPr defaultColWidth="9.140625" defaultRowHeight="21.75"/>
  <cols>
    <col min="1" max="1" width="4.421875" style="9" customWidth="1"/>
    <col min="2" max="2" width="1.28515625" style="9" customWidth="1"/>
    <col min="3" max="3" width="66.8515625" style="9" customWidth="1"/>
    <col min="4" max="4" width="6.421875" style="9" customWidth="1"/>
    <col min="5" max="5" width="5.7109375" style="9" customWidth="1"/>
    <col min="6" max="6" width="12.28125" style="9" customWidth="1"/>
    <col min="7" max="7" width="10.57421875" style="9" customWidth="1"/>
    <col min="8" max="10" width="9.140625" style="9" customWidth="1"/>
    <col min="11" max="16384" width="9.140625" style="9" customWidth="1"/>
  </cols>
  <sheetData>
    <row r="1" spans="2:9" ht="23.25">
      <c r="B1" s="183" t="s">
        <v>77</v>
      </c>
      <c r="C1" s="183"/>
      <c r="D1" s="183"/>
      <c r="E1" s="183"/>
      <c r="F1" s="183"/>
      <c r="G1" s="20"/>
      <c r="H1" s="20"/>
      <c r="I1" s="20"/>
    </row>
    <row r="2" spans="2:9" ht="23.25">
      <c r="B2" s="20"/>
      <c r="C2" s="20"/>
      <c r="D2" s="20"/>
      <c r="E2" s="20"/>
      <c r="F2" s="20"/>
      <c r="G2" s="20"/>
      <c r="H2" s="20"/>
      <c r="I2" s="20"/>
    </row>
    <row r="3" spans="2:6" s="66" customFormat="1" ht="23.25">
      <c r="B3" s="156" t="s">
        <v>78</v>
      </c>
      <c r="C3" s="157"/>
      <c r="D3" s="158"/>
      <c r="E3" s="158"/>
      <c r="F3" s="158"/>
    </row>
    <row r="4" spans="2:6" s="162" customFormat="1" ht="24.75" thickBot="1">
      <c r="B4" s="159" t="s">
        <v>173</v>
      </c>
      <c r="C4" s="160"/>
      <c r="D4" s="161"/>
      <c r="E4" s="161"/>
      <c r="F4" s="161"/>
    </row>
    <row r="5" spans="2:6" s="68" customFormat="1" ht="15.75" customHeight="1" thickTop="1">
      <c r="B5" s="179" t="s">
        <v>3</v>
      </c>
      <c r="C5" s="180"/>
      <c r="D5" s="184" t="s">
        <v>114</v>
      </c>
      <c r="E5" s="184"/>
      <c r="F5" s="83" t="s">
        <v>13</v>
      </c>
    </row>
    <row r="6" spans="2:6" s="68" customFormat="1" ht="14.25" customHeight="1">
      <c r="B6" s="181"/>
      <c r="C6" s="182"/>
      <c r="D6" s="84"/>
      <c r="E6" s="85" t="s">
        <v>8</v>
      </c>
      <c r="F6" s="86" t="s">
        <v>48</v>
      </c>
    </row>
    <row r="7" spans="2:6" s="68" customFormat="1" ht="18.75">
      <c r="B7" s="87">
        <v>1</v>
      </c>
      <c r="C7" s="88" t="s">
        <v>15</v>
      </c>
      <c r="D7" s="89"/>
      <c r="E7" s="90"/>
      <c r="F7" s="89"/>
    </row>
    <row r="8" spans="2:6" s="68" customFormat="1" ht="18.75">
      <c r="B8" s="91"/>
      <c r="C8" s="92" t="s">
        <v>23</v>
      </c>
      <c r="D8" s="93">
        <f>data!M14</f>
        <v>4.416666666666667</v>
      </c>
      <c r="E8" s="93">
        <f>data!M15</f>
        <v>0.6685579234215209</v>
      </c>
      <c r="F8" s="94" t="str">
        <f>IF(D8&gt;4.5,"มากที่สุด",IF(D8&gt;3.5,"มาก",IF(D8&gt;2.5,"ปานกลาง",IF(D8&gt;1.5,"น้อย",IF(D8&lt;=1.5,"น้อยที่สุด")))))</f>
        <v>มาก</v>
      </c>
    </row>
    <row r="9" spans="2:6" s="68" customFormat="1" ht="18.75">
      <c r="B9" s="91"/>
      <c r="C9" s="92" t="s">
        <v>94</v>
      </c>
      <c r="D9" s="93">
        <f>data!N14</f>
        <v>4.5</v>
      </c>
      <c r="E9" s="93">
        <f>data!N15</f>
        <v>0.674199862463242</v>
      </c>
      <c r="F9" s="94" t="str">
        <f>IF(D9&gt;4.5,"มากที่สุด",IF(D9&gt;3.5,"มาก",IF(D9&gt;2.5,"ปานกลาง",IF(D9&gt;1.5,"น้อย",IF(D9&lt;=1.5,"น้อยที่สุด")))))</f>
        <v>มาก</v>
      </c>
    </row>
    <row r="10" spans="2:6" s="68" customFormat="1" ht="18.75">
      <c r="B10" s="95"/>
      <c r="C10" s="96" t="s">
        <v>115</v>
      </c>
      <c r="D10" s="97">
        <f>data!O14</f>
        <v>4.583333333333333</v>
      </c>
      <c r="E10" s="97">
        <f>data!O15</f>
        <v>0.5149286505444364</v>
      </c>
      <c r="F10" s="94" t="str">
        <f>IF(D10&gt;4.5,"มากที่สุด",IF(D10&gt;3.5,"มาก",IF(D10&gt;2.5,"ปานกลาง",IF(D10&gt;1.5,"น้อย",IF(D10&lt;=1.5,"น้อยที่สุด")))))</f>
        <v>มากที่สุด</v>
      </c>
    </row>
    <row r="11" spans="2:6" s="69" customFormat="1" ht="18.75">
      <c r="B11" s="98"/>
      <c r="C11" s="99" t="s">
        <v>18</v>
      </c>
      <c r="D11" s="100">
        <f>AVERAGE(D8:D10)</f>
        <v>4.5</v>
      </c>
      <c r="E11" s="100">
        <f>data!O16</f>
        <v>0.609449400220044</v>
      </c>
      <c r="F11" s="101" t="str">
        <f>IF(D11&gt;4.5,"มากที่สุด",IF(D11&gt;3.5,"มาก",IF(D11&gt;2.5,"ปานกลาง",IF(D11&gt;1.5,"น้อย",IF(D11&lt;=1.5,"น้อยที่สุด")))))</f>
        <v>มาก</v>
      </c>
    </row>
    <row r="12" spans="2:6" s="68" customFormat="1" ht="18.75">
      <c r="B12" s="102">
        <v>2</v>
      </c>
      <c r="C12" s="88" t="s">
        <v>16</v>
      </c>
      <c r="D12" s="103"/>
      <c r="E12" s="103"/>
      <c r="F12" s="83"/>
    </row>
    <row r="13" spans="2:6" s="68" customFormat="1" ht="18.75">
      <c r="B13" s="91"/>
      <c r="C13" s="104" t="s">
        <v>24</v>
      </c>
      <c r="D13" s="93">
        <f>data!P14</f>
        <v>4.75</v>
      </c>
      <c r="E13" s="93">
        <f>data!P15</f>
        <v>0.45226701686664544</v>
      </c>
      <c r="F13" s="94" t="str">
        <f>IF(D13&gt;4.5,"มากที่สุด",IF(D13&gt;3.5,"มาก",IF(D13&gt;2.5,"ปานกลาง",IF(D13&gt;1.5,"น้อย",IF(D13&lt;=1.5,"น้อยที่สุด")))))</f>
        <v>มากที่สุด</v>
      </c>
    </row>
    <row r="14" spans="2:6" s="68" customFormat="1" ht="18.75">
      <c r="B14" s="91"/>
      <c r="C14" s="92" t="s">
        <v>25</v>
      </c>
      <c r="D14" s="93">
        <f>data!Q14</f>
        <v>4.75</v>
      </c>
      <c r="E14" s="93">
        <f>data!Q15</f>
        <v>0.45226701686664544</v>
      </c>
      <c r="F14" s="94" t="str">
        <f aca="true" t="shared" si="0" ref="F14:F38">IF(D14&gt;4.5,"มากที่สุด",IF(D14&gt;3.5,"มาก",IF(D14&gt;2.5,"ปานกลาง",IF(D14&gt;1.5,"น้อย",IF(D14&lt;=1.5,"น้อยที่สุด")))))</f>
        <v>มากที่สุด</v>
      </c>
    </row>
    <row r="15" spans="2:6" s="69" customFormat="1" ht="18.75">
      <c r="B15" s="98"/>
      <c r="C15" s="99" t="s">
        <v>18</v>
      </c>
      <c r="D15" s="100">
        <f>AVERAGE(D13:D14)</f>
        <v>4.75</v>
      </c>
      <c r="E15" s="100">
        <f>data!Q16</f>
        <v>0.4423258684646914</v>
      </c>
      <c r="F15" s="101" t="str">
        <f t="shared" si="0"/>
        <v>มากที่สุด</v>
      </c>
    </row>
    <row r="16" spans="2:6" s="68" customFormat="1" ht="18.75">
      <c r="B16" s="102">
        <v>3</v>
      </c>
      <c r="C16" s="88" t="s">
        <v>17</v>
      </c>
      <c r="D16" s="103"/>
      <c r="E16" s="103"/>
      <c r="F16" s="94"/>
    </row>
    <row r="17" spans="2:6" s="68" customFormat="1" ht="18.75">
      <c r="B17" s="91"/>
      <c r="C17" s="92" t="s">
        <v>26</v>
      </c>
      <c r="D17" s="93">
        <f>data!R14</f>
        <v>4.833333333333333</v>
      </c>
      <c r="E17" s="93">
        <f>data!R15</f>
        <v>0.38924947208076155</v>
      </c>
      <c r="F17" s="94" t="str">
        <f t="shared" si="0"/>
        <v>มากที่สุด</v>
      </c>
    </row>
    <row r="18" spans="2:6" s="70" customFormat="1" ht="18.75">
      <c r="B18" s="91"/>
      <c r="C18" s="105" t="s">
        <v>27</v>
      </c>
      <c r="D18" s="93">
        <f>data!S14</f>
        <v>4.833333333333333</v>
      </c>
      <c r="E18" s="93">
        <f>data!S15</f>
        <v>0.38924947208076155</v>
      </c>
      <c r="F18" s="94" t="str">
        <f t="shared" si="0"/>
        <v>มากที่สุด</v>
      </c>
    </row>
    <row r="19" spans="2:6" s="70" customFormat="1" ht="18.75">
      <c r="B19" s="91"/>
      <c r="C19" s="105" t="s">
        <v>28</v>
      </c>
      <c r="D19" s="93">
        <f>data!T14</f>
        <v>4.916666666666667</v>
      </c>
      <c r="E19" s="93">
        <f>data!T15</f>
        <v>0.2886751345948129</v>
      </c>
      <c r="F19" s="94" t="str">
        <f t="shared" si="0"/>
        <v>มากที่สุด</v>
      </c>
    </row>
    <row r="20" spans="2:6" s="70" customFormat="1" ht="18.75">
      <c r="B20" s="91"/>
      <c r="C20" s="105" t="s">
        <v>29</v>
      </c>
      <c r="D20" s="93">
        <f>data!U14</f>
        <v>4.75</v>
      </c>
      <c r="E20" s="93">
        <f>data!U15</f>
        <v>0.45226701686664544</v>
      </c>
      <c r="F20" s="94" t="str">
        <f t="shared" si="0"/>
        <v>มากที่สุด</v>
      </c>
    </row>
    <row r="21" spans="2:6" s="70" customFormat="1" ht="18.75">
      <c r="B21" s="91"/>
      <c r="C21" s="105" t="s">
        <v>30</v>
      </c>
      <c r="D21" s="93">
        <f>data!V14</f>
        <v>4.833333333333333</v>
      </c>
      <c r="E21" s="93">
        <f>data!V15</f>
        <v>0.38924947208076155</v>
      </c>
      <c r="F21" s="94" t="str">
        <f t="shared" si="0"/>
        <v>มากที่สุด</v>
      </c>
    </row>
    <row r="22" spans="2:6" s="70" customFormat="1" ht="18.75">
      <c r="B22" s="91"/>
      <c r="C22" s="105" t="s">
        <v>31</v>
      </c>
      <c r="D22" s="93">
        <f>data!W14</f>
        <v>4.25</v>
      </c>
      <c r="E22" s="93">
        <f>data!W15</f>
        <v>0.9653072991634227</v>
      </c>
      <c r="F22" s="94" t="str">
        <f t="shared" si="0"/>
        <v>มาก</v>
      </c>
    </row>
    <row r="23" spans="2:6" s="69" customFormat="1" ht="18.75">
      <c r="B23" s="98"/>
      <c r="C23" s="99" t="s">
        <v>18</v>
      </c>
      <c r="D23" s="100">
        <f>AVERAGE(D17:D22)</f>
        <v>4.736111111111111</v>
      </c>
      <c r="E23" s="100">
        <f>data!W16</f>
        <v>0.5564742013572709</v>
      </c>
      <c r="F23" s="101" t="str">
        <f t="shared" si="0"/>
        <v>มากที่สุด</v>
      </c>
    </row>
    <row r="24" spans="2:6" s="68" customFormat="1" ht="18.75">
      <c r="B24" s="102">
        <v>4</v>
      </c>
      <c r="C24" s="88" t="s">
        <v>67</v>
      </c>
      <c r="D24" s="103"/>
      <c r="E24" s="103"/>
      <c r="F24" s="94"/>
    </row>
    <row r="25" spans="2:6" s="68" customFormat="1" ht="18.75">
      <c r="B25" s="91"/>
      <c r="C25" s="92" t="s">
        <v>50</v>
      </c>
      <c r="D25" s="93"/>
      <c r="E25" s="93"/>
      <c r="F25" s="94"/>
    </row>
    <row r="26" spans="2:6" s="68" customFormat="1" ht="18.75">
      <c r="B26" s="91"/>
      <c r="C26" s="92" t="s">
        <v>116</v>
      </c>
      <c r="D26" s="93">
        <f>data!X14</f>
        <v>4.5</v>
      </c>
      <c r="E26" s="93">
        <f>data!X15</f>
        <v>0.5222329678670935</v>
      </c>
      <c r="F26" s="94" t="str">
        <f t="shared" si="0"/>
        <v>มาก</v>
      </c>
    </row>
    <row r="27" spans="2:6" s="68" customFormat="1" ht="18.75">
      <c r="B27" s="91"/>
      <c r="C27" s="92" t="s">
        <v>117</v>
      </c>
      <c r="D27" s="93">
        <f>data!Y14</f>
        <v>4.416666666666667</v>
      </c>
      <c r="E27" s="93">
        <f>data!Y15</f>
        <v>0.5149286505444364</v>
      </c>
      <c r="F27" s="94" t="str">
        <f t="shared" si="0"/>
        <v>มาก</v>
      </c>
    </row>
    <row r="28" spans="2:6" s="68" customFormat="1" ht="18.75">
      <c r="B28" s="91"/>
      <c r="C28" s="92" t="s">
        <v>118</v>
      </c>
      <c r="D28" s="93">
        <f>data!Z14</f>
        <v>4.5</v>
      </c>
      <c r="E28" s="93">
        <f>data!Z15</f>
        <v>0.5222329678670935</v>
      </c>
      <c r="F28" s="94" t="str">
        <f t="shared" si="0"/>
        <v>มาก</v>
      </c>
    </row>
    <row r="29" spans="2:6" s="68" customFormat="1" ht="18" customHeight="1">
      <c r="B29" s="91"/>
      <c r="C29" s="141" t="s">
        <v>107</v>
      </c>
      <c r="D29" s="106">
        <f>data!AA14</f>
        <v>4.5</v>
      </c>
      <c r="E29" s="106">
        <f>data!AA15</f>
        <v>0.5222329678670935</v>
      </c>
      <c r="F29" s="107" t="str">
        <f t="shared" si="0"/>
        <v>มาก</v>
      </c>
    </row>
    <row r="30" spans="2:6" s="68" customFormat="1" ht="18.75">
      <c r="B30" s="91"/>
      <c r="C30" s="104" t="s">
        <v>119</v>
      </c>
      <c r="D30" s="93">
        <f>data!AB14</f>
        <v>4.333333333333333</v>
      </c>
      <c r="E30" s="93">
        <f>data!AB15</f>
        <v>0.49236596391733006</v>
      </c>
      <c r="F30" s="94" t="str">
        <f t="shared" si="0"/>
        <v>มาก</v>
      </c>
    </row>
    <row r="31" spans="2:6" s="68" customFormat="1" ht="18.75">
      <c r="B31" s="91"/>
      <c r="C31" s="104" t="s">
        <v>95</v>
      </c>
      <c r="D31" s="93">
        <f>data!AC14</f>
        <v>4.333333333333333</v>
      </c>
      <c r="E31" s="93">
        <f>data!AC15</f>
        <v>0.49236596391733006</v>
      </c>
      <c r="F31" s="94" t="str">
        <f t="shared" si="0"/>
        <v>มาก</v>
      </c>
    </row>
    <row r="32" spans="2:6" s="68" customFormat="1" ht="18.75">
      <c r="B32" s="91"/>
      <c r="C32" s="141" t="s">
        <v>112</v>
      </c>
      <c r="D32" s="93">
        <f>data!AD14</f>
        <v>4.166666666666667</v>
      </c>
      <c r="E32" s="93">
        <f>data!AD15</f>
        <v>0.5773502691896251</v>
      </c>
      <c r="F32" s="94" t="str">
        <f>IF(D32&gt;4.5,"มากที่สุด",IF(D32&gt;3.5,"มาก",IF(D32&gt;2.5,"ปานกลาง",IF(D32&gt;1.5,"น้อย",IF(D32&lt;=1.5,"น้อยที่สุด")))))</f>
        <v>มาก</v>
      </c>
    </row>
    <row r="33" spans="2:6" s="68" customFormat="1" ht="37.5">
      <c r="B33" s="91"/>
      <c r="C33" s="104" t="s">
        <v>113</v>
      </c>
      <c r="D33" s="106">
        <f>data!AE14</f>
        <v>4.416666666666667</v>
      </c>
      <c r="E33" s="106">
        <f>data!AE15</f>
        <v>0.5149286505444364</v>
      </c>
      <c r="F33" s="107" t="str">
        <f>IF(D33&gt;4.5,"มากที่สุด",IF(D33&gt;3.5,"มาก",IF(D33&gt;2.5,"ปานกลาง",IF(D33&gt;1.5,"น้อย",IF(D33&lt;=1.5,"น้อยที่สุด")))))</f>
        <v>มาก</v>
      </c>
    </row>
    <row r="34" spans="2:6" s="69" customFormat="1" ht="18.75">
      <c r="B34" s="108"/>
      <c r="C34" s="99" t="s">
        <v>18</v>
      </c>
      <c r="D34" s="100">
        <f>AVERAGE(D26:D33)</f>
        <v>4.395833333333333</v>
      </c>
      <c r="E34" s="100">
        <f>data!AE16</f>
        <v>0.5149286505444364</v>
      </c>
      <c r="F34" s="101" t="str">
        <f t="shared" si="0"/>
        <v>มาก</v>
      </c>
    </row>
    <row r="35" spans="2:6" s="68" customFormat="1" ht="18.75">
      <c r="B35" s="102">
        <v>5</v>
      </c>
      <c r="C35" s="88" t="s">
        <v>68</v>
      </c>
      <c r="D35" s="93"/>
      <c r="E35" s="93"/>
      <c r="F35" s="109"/>
    </row>
    <row r="36" spans="2:6" s="68" customFormat="1" ht="18.75">
      <c r="B36" s="91"/>
      <c r="C36" s="92" t="s">
        <v>51</v>
      </c>
      <c r="D36" s="93">
        <f>data!AF14</f>
        <v>4.416666666666667</v>
      </c>
      <c r="E36" s="93">
        <f>data!AF15</f>
        <v>0.5149286505444364</v>
      </c>
      <c r="F36" s="109" t="str">
        <f t="shared" si="0"/>
        <v>มาก</v>
      </c>
    </row>
    <row r="37" spans="2:6" s="68" customFormat="1" ht="18.75">
      <c r="B37" s="91"/>
      <c r="C37" s="92" t="s">
        <v>70</v>
      </c>
      <c r="D37" s="93">
        <f>data!AG14</f>
        <v>4.5</v>
      </c>
      <c r="E37" s="93">
        <f>data!AG15</f>
        <v>0.5222329678670935</v>
      </c>
      <c r="F37" s="109" t="str">
        <f t="shared" si="0"/>
        <v>มาก</v>
      </c>
    </row>
    <row r="38" spans="2:6" s="69" customFormat="1" ht="18.75">
      <c r="B38" s="108"/>
      <c r="C38" s="99" t="s">
        <v>18</v>
      </c>
      <c r="D38" s="100">
        <f>AVERAGE(D36:D37)</f>
        <v>4.458333333333334</v>
      </c>
      <c r="E38" s="100">
        <f>data!AG16</f>
        <v>0.5089773777040507</v>
      </c>
      <c r="F38" s="101" t="str">
        <f t="shared" si="0"/>
        <v>มาก</v>
      </c>
    </row>
    <row r="39" spans="2:6" s="68" customFormat="1" ht="19.5" thickBot="1">
      <c r="B39" s="185" t="s">
        <v>19</v>
      </c>
      <c r="C39" s="186"/>
      <c r="D39" s="110">
        <f>data!AI14</f>
        <v>4.549242424242424</v>
      </c>
      <c r="E39" s="110">
        <f>data!AI15</f>
        <v>0.5493163690683343</v>
      </c>
      <c r="F39" s="111" t="str">
        <f>IF(D39&gt;4.5,"มากที่สุด",IF(D39&gt;3.5,"มาก",IF(D39&gt;2.5,"ปานกลาง",IF(D39&gt;1.5,"น้อย",IF(D39&lt;=1.5,"น้อยที่สุด")))))</f>
        <v>มากที่สุด</v>
      </c>
    </row>
    <row r="40" spans="2:6" s="68" customFormat="1" ht="19.5" thickTop="1">
      <c r="B40" s="108">
        <v>6</v>
      </c>
      <c r="C40" s="112" t="s">
        <v>75</v>
      </c>
      <c r="D40" s="100">
        <f>data!AH14</f>
        <v>4.583333333333333</v>
      </c>
      <c r="E40" s="100">
        <f>data!AH15</f>
        <v>0.5149286505444364</v>
      </c>
      <c r="F40" s="101" t="str">
        <f>IF(D40&gt;4.5,"มากที่สุด",IF(D40&gt;3.5,"มาก",IF(D40&gt;2.5,"ปานกลาง",IF(D40&gt;1.5,"น้อย",IF(D40&lt;=1.5,"น้อยที่สุด")))))</f>
        <v>มากที่สุด</v>
      </c>
    </row>
    <row r="41" spans="2:6" s="68" customFormat="1" ht="18.75">
      <c r="B41" s="144"/>
      <c r="C41" s="145"/>
      <c r="D41" s="146"/>
      <c r="E41" s="146"/>
      <c r="F41" s="147"/>
    </row>
    <row r="42" spans="2:6" s="68" customFormat="1" ht="18.75">
      <c r="B42" s="144"/>
      <c r="C42" s="145"/>
      <c r="D42" s="146"/>
      <c r="E42" s="146"/>
      <c r="F42" s="147"/>
    </row>
    <row r="43" spans="2:6" s="68" customFormat="1" ht="18.75">
      <c r="B43" s="144"/>
      <c r="C43" s="145"/>
      <c r="D43" s="146"/>
      <c r="E43" s="146"/>
      <c r="F43" s="147"/>
    </row>
    <row r="44" spans="2:6" s="68" customFormat="1" ht="18.75">
      <c r="B44" s="144"/>
      <c r="C44" s="145"/>
      <c r="D44" s="146"/>
      <c r="E44" s="146"/>
      <c r="F44" s="147"/>
    </row>
    <row r="45" spans="2:6" s="68" customFormat="1" ht="18.75">
      <c r="B45" s="144"/>
      <c r="C45" s="145"/>
      <c r="D45" s="146"/>
      <c r="E45" s="146"/>
      <c r="F45" s="147"/>
    </row>
    <row r="46" spans="2:9" s="66" customFormat="1" ht="23.25">
      <c r="B46" s="183" t="s">
        <v>66</v>
      </c>
      <c r="C46" s="183"/>
      <c r="D46" s="183"/>
      <c r="E46" s="183"/>
      <c r="F46" s="183"/>
      <c r="G46" s="71"/>
      <c r="H46" s="72"/>
      <c r="I46" s="72"/>
    </row>
    <row r="47" spans="3:9" s="66" customFormat="1" ht="23.25">
      <c r="C47" s="71"/>
      <c r="D47" s="71"/>
      <c r="E47" s="71"/>
      <c r="F47" s="71"/>
      <c r="G47" s="71"/>
      <c r="H47" s="71"/>
      <c r="I47" s="71"/>
    </row>
    <row r="48" s="19" customFormat="1" ht="24">
      <c r="C48" s="19" t="s">
        <v>84</v>
      </c>
    </row>
    <row r="49" s="19" customFormat="1" ht="24">
      <c r="B49" s="19" t="s">
        <v>139</v>
      </c>
    </row>
    <row r="50" spans="2:6" s="19" customFormat="1" ht="23.25" customHeight="1">
      <c r="B50" s="163" t="s">
        <v>140</v>
      </c>
      <c r="C50" s="163"/>
      <c r="D50" s="163"/>
      <c r="E50" s="163"/>
      <c r="F50" s="163"/>
    </row>
    <row r="51" spans="2:6" s="19" customFormat="1" ht="23.25" customHeight="1">
      <c r="B51" s="163" t="s">
        <v>141</v>
      </c>
      <c r="C51" s="163"/>
      <c r="D51" s="163"/>
      <c r="E51" s="163"/>
      <c r="F51" s="163"/>
    </row>
    <row r="52" spans="2:6" s="19" customFormat="1" ht="23.25" customHeight="1">
      <c r="B52" s="163" t="s">
        <v>142</v>
      </c>
      <c r="C52" s="163"/>
      <c r="D52" s="163"/>
      <c r="E52" s="163"/>
      <c r="F52" s="163"/>
    </row>
    <row r="53" spans="2:6" s="19" customFormat="1" ht="23.25" customHeight="1">
      <c r="B53" s="163" t="s">
        <v>143</v>
      </c>
      <c r="C53" s="163"/>
      <c r="D53" s="163"/>
      <c r="E53" s="163"/>
      <c r="F53" s="163"/>
    </row>
    <row r="54" spans="2:6" s="19" customFormat="1" ht="23.25" customHeight="1">
      <c r="B54" s="163" t="s">
        <v>144</v>
      </c>
      <c r="C54" s="163"/>
      <c r="D54" s="163"/>
      <c r="E54" s="163"/>
      <c r="F54" s="163"/>
    </row>
    <row r="55" spans="2:6" s="19" customFormat="1" ht="23.25" customHeight="1">
      <c r="B55" s="163" t="s">
        <v>145</v>
      </c>
      <c r="C55" s="163"/>
      <c r="D55" s="163"/>
      <c r="E55" s="163"/>
      <c r="F55" s="163"/>
    </row>
    <row r="56" s="19" customFormat="1" ht="24">
      <c r="B56" s="19" t="s">
        <v>146</v>
      </c>
    </row>
    <row r="57" s="19" customFormat="1" ht="24">
      <c r="B57" s="19" t="s">
        <v>147</v>
      </c>
    </row>
    <row r="58" s="19" customFormat="1" ht="24">
      <c r="B58" s="19" t="s">
        <v>148</v>
      </c>
    </row>
    <row r="59" s="5" customFormat="1" ht="24">
      <c r="B59" s="5" t="s">
        <v>149</v>
      </c>
    </row>
    <row r="60" s="5" customFormat="1" ht="24"/>
    <row r="61" s="66" customFormat="1" ht="23.25"/>
    <row r="62" s="66" customFormat="1" ht="23.25"/>
    <row r="63" s="66" customFormat="1" ht="23.25"/>
    <row r="64" s="66" customFormat="1" ht="23.25"/>
    <row r="65" s="66" customFormat="1" ht="23.25"/>
    <row r="66" s="66" customFormat="1" ht="23.25"/>
    <row r="67" s="66" customFormat="1" ht="23.25"/>
    <row r="68" s="66" customFormat="1" ht="23.25"/>
    <row r="69" s="66" customFormat="1" ht="23.25"/>
    <row r="70" s="66" customFormat="1" ht="23.25"/>
    <row r="71" s="66" customFormat="1" ht="23.25"/>
    <row r="72" s="66" customFormat="1" ht="23.25"/>
    <row r="73" s="66" customFormat="1" ht="23.25"/>
    <row r="74" s="66" customFormat="1" ht="23.25"/>
    <row r="75" s="66" customFormat="1" ht="23.25"/>
    <row r="76" s="66" customFormat="1" ht="23.25"/>
    <row r="77" s="66" customFormat="1" ht="23.25"/>
    <row r="78" s="66" customFormat="1" ht="23.25"/>
    <row r="79" s="66" customFormat="1" ht="23.25"/>
    <row r="80" s="66" customFormat="1" ht="23.25"/>
    <row r="81" s="66" customFormat="1" ht="23.25"/>
    <row r="82" s="66" customFormat="1" ht="23.25"/>
    <row r="83" s="66" customFormat="1" ht="23.25"/>
    <row r="84" s="66" customFormat="1" ht="23.25"/>
    <row r="85" s="66" customFormat="1" ht="23.25"/>
    <row r="86" s="66" customFormat="1" ht="23.25"/>
    <row r="87" s="66" customFormat="1" ht="23.25"/>
    <row r="88" s="66" customFormat="1" ht="23.25"/>
    <row r="89" spans="6:8" ht="23.25">
      <c r="F89" s="14"/>
      <c r="G89" s="14"/>
      <c r="H89" s="14"/>
    </row>
    <row r="90" spans="2:8" s="5" customFormat="1" ht="24">
      <c r="B90" s="19"/>
      <c r="F90" s="4"/>
      <c r="G90" s="4"/>
      <c r="H90" s="4"/>
    </row>
    <row r="91" spans="6:8" s="5" customFormat="1" ht="24">
      <c r="F91" s="4"/>
      <c r="G91" s="4"/>
      <c r="H91" s="4"/>
    </row>
    <row r="92" s="5" customFormat="1" ht="24"/>
  </sheetData>
  <sheetProtection/>
  <mergeCells count="11">
    <mergeCell ref="B1:F1"/>
    <mergeCell ref="B46:F46"/>
    <mergeCell ref="D5:E5"/>
    <mergeCell ref="B39:C39"/>
    <mergeCell ref="B50:F50"/>
    <mergeCell ref="B5:C6"/>
    <mergeCell ref="B51:F51"/>
    <mergeCell ref="B52:F52"/>
    <mergeCell ref="B53:F53"/>
    <mergeCell ref="B54:F54"/>
    <mergeCell ref="B55:F55"/>
  </mergeCells>
  <printOptions/>
  <pageMargins left="0.75" right="0.5" top="0.590551181102362" bottom="0.118110236220472" header="0.511811023622047" footer="0.51181102362204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="130" zoomScaleNormal="130" zoomScalePageLayoutView="0" workbookViewId="0" topLeftCell="A1">
      <selection activeCell="A5" sqref="A5"/>
    </sheetView>
  </sheetViews>
  <sheetFormatPr defaultColWidth="4.140625" defaultRowHeight="21.75"/>
  <cols>
    <col min="1" max="1" width="4.140625" style="5" customWidth="1"/>
    <col min="2" max="2" width="3.8515625" style="5" customWidth="1"/>
    <col min="3" max="3" width="61.140625" style="5" customWidth="1"/>
    <col min="4" max="4" width="9.140625" style="5" customWidth="1"/>
    <col min="5" max="255" width="8.8515625" style="5" customWidth="1"/>
    <col min="256" max="16384" width="4.140625" style="5" customWidth="1"/>
  </cols>
  <sheetData>
    <row r="1" spans="1:4" ht="24">
      <c r="A1" s="187" t="s">
        <v>104</v>
      </c>
      <c r="B1" s="187"/>
      <c r="C1" s="187"/>
      <c r="D1" s="187"/>
    </row>
    <row r="2" spans="1:4" ht="24">
      <c r="A2" s="155"/>
      <c r="B2" s="155"/>
      <c r="C2" s="155"/>
      <c r="D2" s="155"/>
    </row>
    <row r="3" ht="24">
      <c r="A3" s="75" t="s">
        <v>105</v>
      </c>
    </row>
    <row r="4" ht="24">
      <c r="B4" s="10" t="s">
        <v>92</v>
      </c>
    </row>
    <row r="5" spans="2:4" ht="24">
      <c r="B5" s="76" t="s">
        <v>89</v>
      </c>
      <c r="C5" s="76" t="s">
        <v>3</v>
      </c>
      <c r="D5" s="77" t="s">
        <v>90</v>
      </c>
    </row>
    <row r="6" spans="2:4" s="64" customFormat="1" ht="24">
      <c r="B6" s="78">
        <v>1</v>
      </c>
      <c r="C6" s="79" t="s">
        <v>110</v>
      </c>
      <c r="D6" s="80">
        <v>1</v>
      </c>
    </row>
    <row r="7" spans="2:4" ht="24">
      <c r="B7" s="78">
        <v>2</v>
      </c>
      <c r="C7" s="81" t="s">
        <v>150</v>
      </c>
      <c r="D7" s="80">
        <v>1</v>
      </c>
    </row>
    <row r="8" spans="2:4" ht="24">
      <c r="B8" s="188" t="s">
        <v>4</v>
      </c>
      <c r="C8" s="189"/>
      <c r="D8" s="82">
        <f>SUM(D6:D7)</f>
        <v>2</v>
      </c>
    </row>
    <row r="9" spans="2:4" ht="24">
      <c r="B9" s="64"/>
      <c r="C9" s="64"/>
      <c r="D9" s="64"/>
    </row>
  </sheetData>
  <sheetProtection/>
  <mergeCells count="2">
    <mergeCell ref="A1:D1"/>
    <mergeCell ref="B8:C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chat-apiwan</cp:lastModifiedBy>
  <cp:lastPrinted>2019-03-14T03:16:08Z</cp:lastPrinted>
  <dcterms:created xsi:type="dcterms:W3CDTF">2000-03-30T06:43:03Z</dcterms:created>
  <dcterms:modified xsi:type="dcterms:W3CDTF">2019-03-14T03:17:28Z</dcterms:modified>
  <cp:category/>
  <cp:version/>
  <cp:contentType/>
  <cp:contentStatus/>
</cp:coreProperties>
</file>