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เมินโครงการปีงบประมาณ 2558\"/>
    </mc:Choice>
  </mc:AlternateContent>
  <bookViews>
    <workbookView xWindow="0" yWindow="0" windowWidth="20490" windowHeight="7755" activeTab="1"/>
  </bookViews>
  <sheets>
    <sheet name="คีย์ข้อมูล" sheetId="1" r:id="rId1"/>
    <sheet name="บทสรุป" sheetId="9" r:id="rId2"/>
    <sheet name="สรุป" sheetId="2" r:id="rId3"/>
    <sheet name="ข้อเสนอแนะ" sheetId="3" r:id="rId4"/>
  </sheets>
  <externalReferences>
    <externalReference r:id="rId5"/>
  </externalReferences>
  <definedNames>
    <definedName name="_xlnm._FilterDatabase" localSheetId="0" hidden="1">คีย์ข้อมูล!$A$1:$AL$305</definedName>
  </definedNames>
  <calcPr calcId="152511"/>
</workbook>
</file>

<file path=xl/calcChain.xml><?xml version="1.0" encoding="utf-8"?>
<calcChain xmlns="http://schemas.openxmlformats.org/spreadsheetml/2006/main">
  <c r="AL303" i="1" l="1"/>
  <c r="AL300" i="1"/>
  <c r="F109" i="2"/>
  <c r="E109" i="2"/>
  <c r="AM300" i="1"/>
  <c r="AK303" i="1" l="1"/>
  <c r="AH303" i="1"/>
  <c r="AD303" i="1"/>
  <c r="Y303" i="1"/>
  <c r="U303" i="1"/>
  <c r="P303" i="1"/>
  <c r="N303" i="1"/>
  <c r="F103" i="2" l="1"/>
  <c r="E103" i="2"/>
  <c r="G103" i="2" s="1"/>
  <c r="F102" i="2"/>
  <c r="F101" i="2"/>
  <c r="F100" i="2"/>
  <c r="F99" i="2"/>
  <c r="E102" i="2"/>
  <c r="G102" i="2" s="1"/>
  <c r="E101" i="2"/>
  <c r="G101" i="2" s="1"/>
  <c r="E100" i="2"/>
  <c r="G100" i="2" s="1"/>
  <c r="E99" i="2"/>
  <c r="G99" i="2" s="1"/>
  <c r="AL301" i="1" l="1"/>
  <c r="E60" i="2" l="1"/>
  <c r="G60" i="2" s="1"/>
  <c r="D19" i="3" l="1"/>
  <c r="E31" i="2" l="1"/>
  <c r="E30" i="2"/>
  <c r="E29" i="2"/>
  <c r="E28" i="2"/>
  <c r="E27" i="2"/>
  <c r="E26" i="2"/>
  <c r="E107" i="2" l="1"/>
  <c r="E106" i="2"/>
  <c r="E105" i="2"/>
  <c r="F96" i="2"/>
  <c r="F95" i="2"/>
  <c r="F94" i="2"/>
  <c r="F93" i="2"/>
  <c r="F92" i="2"/>
  <c r="E96" i="2"/>
  <c r="E95" i="2"/>
  <c r="E94" i="2"/>
  <c r="E93" i="2"/>
  <c r="E92" i="2"/>
  <c r="E89" i="2"/>
  <c r="E88" i="2"/>
  <c r="F85" i="2"/>
  <c r="F84" i="2"/>
  <c r="F83" i="2"/>
  <c r="E85" i="2"/>
  <c r="E84" i="2"/>
  <c r="E83" i="2"/>
  <c r="F60" i="2" l="1"/>
  <c r="F59" i="2"/>
  <c r="F55" i="2"/>
  <c r="E59" i="2"/>
  <c r="E58" i="2"/>
  <c r="E57" i="2"/>
  <c r="E56" i="2"/>
  <c r="E55" i="2"/>
  <c r="E52" i="2"/>
  <c r="E51" i="2"/>
  <c r="E50" i="2"/>
  <c r="E49" i="2"/>
  <c r="E25" i="2" l="1"/>
  <c r="E32" i="2" s="1"/>
  <c r="E15" i="2"/>
  <c r="E14" i="2"/>
  <c r="E13" i="2"/>
  <c r="F29" i="2" l="1"/>
  <c r="F32" i="2"/>
  <c r="F30" i="2"/>
  <c r="F26" i="2"/>
  <c r="F27" i="2"/>
  <c r="F28" i="2"/>
  <c r="F31" i="2"/>
  <c r="D303" i="1"/>
  <c r="D302" i="1" l="1"/>
  <c r="D304" i="1"/>
  <c r="D305" i="1" l="1"/>
  <c r="F301" i="1"/>
  <c r="G301" i="1"/>
  <c r="H301" i="1"/>
  <c r="I301" i="1"/>
  <c r="J301" i="1"/>
  <c r="K301" i="1"/>
  <c r="F300" i="1"/>
  <c r="G300" i="1"/>
  <c r="H300" i="1"/>
  <c r="I300" i="1"/>
  <c r="J300" i="1"/>
  <c r="K300" i="1"/>
  <c r="M301" i="1" l="1"/>
  <c r="N301" i="1"/>
  <c r="AH302" i="1" l="1"/>
  <c r="AD302" i="1"/>
  <c r="AK302" i="1" l="1"/>
  <c r="F108" i="2" s="1"/>
  <c r="Y302" i="1" l="1"/>
  <c r="F53" i="2" s="1"/>
  <c r="E108" i="2" l="1"/>
  <c r="E86" i="2"/>
  <c r="E97" i="2"/>
  <c r="E90" i="2"/>
  <c r="Y301" i="1" l="1"/>
  <c r="F52" i="2" s="1"/>
  <c r="Y300" i="1"/>
  <c r="G52" i="2" l="1"/>
  <c r="B25" i="2"/>
  <c r="E300" i="1"/>
  <c r="F25" i="2" l="1"/>
  <c r="U302" i="1" l="1"/>
  <c r="F97" i="2" s="1"/>
  <c r="N302" i="1"/>
  <c r="F86" i="2" s="1"/>
  <c r="L301" i="1" l="1"/>
  <c r="O301" i="1"/>
  <c r="F88" i="2" s="1"/>
  <c r="P301" i="1"/>
  <c r="F89" i="2" s="1"/>
  <c r="Q301" i="1"/>
  <c r="R301" i="1"/>
  <c r="S301" i="1"/>
  <c r="T301" i="1"/>
  <c r="U301" i="1"/>
  <c r="V301" i="1"/>
  <c r="F49" i="2" s="1"/>
  <c r="W301" i="1"/>
  <c r="F50" i="2" s="1"/>
  <c r="X301" i="1"/>
  <c r="F51" i="2" s="1"/>
  <c r="Z301" i="1"/>
  <c r="AA301" i="1"/>
  <c r="F56" i="2" s="1"/>
  <c r="AB301" i="1"/>
  <c r="F57" i="2" s="1"/>
  <c r="AC301" i="1"/>
  <c r="AD301" i="1"/>
  <c r="AE301" i="1"/>
  <c r="AF301" i="1"/>
  <c r="AG301" i="1"/>
  <c r="AH301" i="1"/>
  <c r="AI301" i="1"/>
  <c r="F105" i="2" s="1"/>
  <c r="AJ301" i="1"/>
  <c r="F106" i="2" s="1"/>
  <c r="AK301" i="1"/>
  <c r="F107" i="2" s="1"/>
  <c r="E301" i="1"/>
  <c r="M300" i="1"/>
  <c r="N300" i="1"/>
  <c r="O300" i="1"/>
  <c r="P300" i="1"/>
  <c r="Q300" i="1"/>
  <c r="R300" i="1"/>
  <c r="S300" i="1"/>
  <c r="T300" i="1"/>
  <c r="U300" i="1"/>
  <c r="V300" i="1"/>
  <c r="W300" i="1"/>
  <c r="G50" i="2" s="1"/>
  <c r="X300" i="1"/>
  <c r="G51" i="2" s="1"/>
  <c r="Z300" i="1"/>
  <c r="G55" i="2" s="1"/>
  <c r="AA300" i="1"/>
  <c r="G56" i="2" s="1"/>
  <c r="AB300" i="1"/>
  <c r="G57" i="2" s="1"/>
  <c r="AC300" i="1"/>
  <c r="G58" i="2" s="1"/>
  <c r="AD300" i="1"/>
  <c r="AE300" i="1"/>
  <c r="AF300" i="1"/>
  <c r="AG300" i="1"/>
  <c r="AH300" i="1"/>
  <c r="AI300" i="1"/>
  <c r="AJ300" i="1"/>
  <c r="AK300" i="1"/>
  <c r="L300" i="1"/>
  <c r="P302" i="1"/>
  <c r="F90" i="2" s="1"/>
  <c r="G59" i="2" l="1"/>
  <c r="F58" i="2"/>
  <c r="E53" i="2"/>
  <c r="E16" i="2" l="1"/>
  <c r="F13" i="2" s="1"/>
  <c r="F15" i="2" l="1"/>
  <c r="F14" i="2"/>
  <c r="G49" i="2"/>
  <c r="G107" i="2"/>
  <c r="G106" i="2"/>
  <c r="G96" i="2"/>
  <c r="G95" i="2"/>
  <c r="G94" i="2"/>
  <c r="G93" i="2"/>
  <c r="G89" i="2"/>
  <c r="G90" i="2"/>
  <c r="G85" i="2"/>
  <c r="G84" i="2"/>
  <c r="G83" i="2"/>
  <c r="F16" i="2" l="1"/>
  <c r="G53" i="2"/>
  <c r="G88" i="2"/>
  <c r="G108" i="2"/>
  <c r="G86" i="2"/>
  <c r="G105" i="2"/>
  <c r="G97" i="2"/>
  <c r="G109" i="2"/>
  <c r="G92" i="2"/>
</calcChain>
</file>

<file path=xl/sharedStrings.xml><?xml version="1.0" encoding="utf-8"?>
<sst xmlns="http://schemas.openxmlformats.org/spreadsheetml/2006/main" count="755" uniqueCount="183">
  <si>
    <t>ข้อมูล</t>
  </si>
  <si>
    <t>คณะ</t>
  </si>
  <si>
    <t>สาขา</t>
  </si>
  <si>
    <t>web</t>
  </si>
  <si>
    <t>เฟสบุ๊ก</t>
  </si>
  <si>
    <t>อาจารย์</t>
  </si>
  <si>
    <t>เพื่อน</t>
  </si>
  <si>
    <t>4.1.1</t>
  </si>
  <si>
    <t>4.2.1</t>
  </si>
  <si>
    <t>นิสิตระดับปริญญาโท</t>
  </si>
  <si>
    <t>เทคโนโลยีและสื่อสารการศึกษา</t>
  </si>
  <si>
    <t>- 1 -</t>
  </si>
  <si>
    <t xml:space="preserve">ผลการประเมินโครงการอบรมจริยธรรมการวิจัยระดับบัณฑิตศึกษา </t>
  </si>
  <si>
    <t>สถานภาพ</t>
  </si>
  <si>
    <t>จำนวน</t>
  </si>
  <si>
    <t>ร้อยละ</t>
  </si>
  <si>
    <t>รวม</t>
  </si>
  <si>
    <t>การประชาสัมพันธ์</t>
  </si>
  <si>
    <t>Facebook บัณฑิตวิทยาลัย</t>
  </si>
  <si>
    <t>คณะที่สังกัด</t>
  </si>
  <si>
    <t>อาจารย์ที่ปรึกษา</t>
  </si>
  <si>
    <t>ป้ายประชาสัมพันธ์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</si>
  <si>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</si>
  <si>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</si>
  <si>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</si>
  <si>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</si>
  <si>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</si>
  <si>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 xml:space="preserve">   1.3  ความเหมาะสมของระยะเวลาในการจัดโครงการ (09.00 - 16.30 น.)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</si>
  <si>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</si>
  <si>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</si>
  <si>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</si>
  <si>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</si>
  <si>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</si>
  <si>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</si>
  <si>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</si>
  <si>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</si>
  <si>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</si>
  <si>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</si>
  <si>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>5. ด้านเอกสารประกอบโครงการฯ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</si>
  <si>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</si>
  <si>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</si>
  <si>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</si>
  <si>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</si>
  <si>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</si>
  <si>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</si>
  <si>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</si>
  <si>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3.1  ข้อเสนอแนะการจัดโครงการอบรมจริยธรรมในครั้งต่อไป</t>
  </si>
  <si>
    <t>ที่</t>
  </si>
  <si>
    <t>ความถี่</t>
  </si>
  <si>
    <t>บทสรุปสำหรับผู้บริหาร</t>
  </si>
  <si>
    <t>- 3 -</t>
  </si>
  <si>
    <t>จากตาราง 4 พบว่าผู้ตอบแบบสอบถามมีความคิดเห็นเกี่ยวกับการจัดโครงการอบรมจริยธรรมการวิจัยระดับ</t>
  </si>
  <si>
    <t>- 2 -</t>
  </si>
  <si>
    <t>ป้าย</t>
  </si>
  <si>
    <t>4.1.2</t>
  </si>
  <si>
    <t>4.1.3</t>
  </si>
  <si>
    <t>4.2.2</t>
  </si>
  <si>
    <t>4.2.3</t>
  </si>
  <si>
    <t>4.2.4</t>
  </si>
  <si>
    <t>4.2.5</t>
  </si>
  <si>
    <t>นิสิตระดับปริญญาเอก</t>
  </si>
  <si>
    <t>การจัดการการท่องเที่ยว</t>
  </si>
  <si>
    <t>ควรปรับปรุงห้องน้ำของอาคารสถานที่</t>
  </si>
  <si>
    <t>ศิลปะและการออกแบบ</t>
  </si>
  <si>
    <t>ภาษาไทย</t>
  </si>
  <si>
    <t>ระบบแสงบนเวทีไม่สว่าง</t>
  </si>
  <si>
    <t>คณาจารย์/เจ้าหน้าที่</t>
  </si>
  <si>
    <t>โลจิสติกส์และโซ่อุปทาน</t>
  </si>
  <si>
    <t>สังคมศาสตร์</t>
  </si>
  <si>
    <t>วิจัยและประเมินผลการศึกษา</t>
  </si>
  <si>
    <t>ใช้ระยะเวลาในการอบรมนานเกินไป</t>
  </si>
  <si>
    <t>สาธารณสุขศาสตร์</t>
  </si>
  <si>
    <t>พัฒนาสังคม</t>
  </si>
  <si>
    <t>คณิตศาสตร์</t>
  </si>
  <si>
    <t>ภาษาอังกฤษ</t>
  </si>
  <si>
    <t>ไม่ระบุ</t>
  </si>
  <si>
    <t>ณ ห้องสัมมนาเอกาทศรถ 301 อาคารเอกาทศรถ มหาวิทยาลัยนเรศวร</t>
  </si>
  <si>
    <t xml:space="preserve">จากตาราง 2  พบว่าผู้ตอบแบบสอบถามทราบข้อมูลจากโครงการฯ จาก website บัณฑิตวิทยาลัย </t>
  </si>
  <si>
    <t>4.1.1  การตรวจสอบการคัดลอกผลงานวิชาการ</t>
  </si>
  <si>
    <t>4.1.2  การเขียนผลงานวิทยานิพนธ์ โดยไม่มีการคัดลอก</t>
  </si>
  <si>
    <t>4.2.1  การตรวจสอบการคัดลอกผลงานวิชาการ</t>
  </si>
  <si>
    <t>4.2.2  การเขียนผลงานวิทยานิพนธ์ โดยไม่มีการคัดลอก</t>
  </si>
  <si>
    <t>4.1.4</t>
  </si>
  <si>
    <t>4.2.3  ความสำคัญในจริยธรรมในการทำวิจัย จริยธรรมของนักวิจัย
จริยธรรมของวิจัยในมนุษย์</t>
  </si>
  <si>
    <t>4.1.3  ความสำคัญในจริยธรรมการทำวิจัย จริยธรรมของนักวิจัย
จริยธรรมของวิจัยในมนุษย์</t>
  </si>
  <si>
    <t>4.1.4  การขอรับรองจริยธรรมการวิจัยในมนุษย์ 
ของมหาวิทยาลัยนเรศวร</t>
  </si>
  <si>
    <t>4.2.4  การขอรับรองจริยธรรมการวิจัยในมนุษย์ 
ของมหาวิทยาลัยนเรศวร</t>
  </si>
  <si>
    <t xml:space="preserve">   5.2 เนื้อหาสาระของเอกสารประกอบการอบรมตรงตาม
ความต้องการของท่าน</t>
  </si>
  <si>
    <t>ระดับบัณฑิตศึกษา มหาวิทยาลัยนเรศวร พบว่าก่อน เข้ารับการอบรมผู้เข้าร่วมโครงการมีความรู้ความเข้าใจเกี่ยวกับ</t>
  </si>
  <si>
    <t>จากตาราง 3 ก่อนเข้ารับการอบรมผู้เข้าร่วมโครงการมีความรู้ความเข้าใจเกี่ยวกับกิจกรรมที่จัดในโครงการฯ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</si>
  <si>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</si>
  <si>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</si>
  <si>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t xml:space="preserve">            เฉลี่ยรวมด้านเอกสารประกอบโครงการฯ</t>
  </si>
  <si>
    <t xml:space="preserve">เมื่อพิจารณารายด้านแล้วพบว่า ทุกด้านอยู่ในระดับมากและด้านที่มีค่าเฉลี่ยสูงที่สุด คือด้านเจ้าหน้าที่ผู้ให้บริการ </t>
  </si>
  <si>
    <t>วันอังคารที่ 8 กันยายน 2558</t>
  </si>
  <si>
    <t xml:space="preserve">          จากการจัดโครงการอบรมจริยธรรมการวิจัยระดับบัณฑิตศึกษา ในวันอังคารที่ 8 กันยายน 2558 </t>
  </si>
  <si>
    <t xml:space="preserve">   1.2  ความเหมาะสมของวันจัดโครงการ (วันอังคารที่ 8 กันยายน 2558)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</si>
  <si>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</si>
  <si>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</si>
  <si>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 xml:space="preserve">ตาราง 2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(ตอบได้มากกว่า 1 ข้อ)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</si>
  <si>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</si>
  <si>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r>
      <t>ตาราง  3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</si>
  <si>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r>
      <t>ตาราง 4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</t>
    </r>
  </si>
  <si>
    <t>แพทยศาสตร์</t>
  </si>
  <si>
    <t>4.3  ความรู้ และความสามารถในการถ่ายทอดความรู้ของวิทยากร 
(รศ.ดร.รัตติมา จีนาพงษา)</t>
  </si>
  <si>
    <t>4.4  ความรู้ และความสามารถในการถ่ายทอดความรู้ของวิทยากร 
(นพ.สมบูรณ์ ตันสุภสวัสดิกุล)</t>
  </si>
  <si>
    <t>4.5  ความรู้ และความสามารถในการถ่ายทอดความรู้ของวิทยากร 
(นายยงยุทธ์ บ่อแก้ว)</t>
  </si>
  <si>
    <t xml:space="preserve">4.6  การเข้ารับการอบรมจริยธรรมการวิจัยในครั้งนี้เป็นประโยชน์ต่อการทำวิทยานิพนธ์และรายงานการค้นอิสระ
</t>
  </si>
  <si>
    <t>หลักสุตรและการสอน</t>
  </si>
  <si>
    <t>จุลชีววิทยา</t>
  </si>
  <si>
    <t>การบริหารการพยาบาล</t>
  </si>
  <si>
    <t>สหเวชศาสตร์</t>
  </si>
  <si>
    <t>เภสัชวิทยา</t>
  </si>
  <si>
    <t>วิทยาศาสตร์เครื่องสำอาง</t>
  </si>
  <si>
    <t>การพยาบาลเวชปฏิบัติชุมชน</t>
  </si>
  <si>
    <t>วิศวกรรมไฟฟ้า</t>
  </si>
  <si>
    <t>วิศวกรรมคอมพิวเตอร์</t>
  </si>
  <si>
    <t>ฟิสิกส์ประยุกต์</t>
  </si>
  <si>
    <t>วิศวกรรมสิ่งแวดล้อม</t>
  </si>
  <si>
    <t>ชีวเวชศาสตร์</t>
  </si>
  <si>
    <t>วิทยาศาสตร์และเทคโนโลยีการอาหาร</t>
  </si>
  <si>
    <t>เภสัชเคมีและผลิตภัณฑ์ธรรมชาติ</t>
  </si>
  <si>
    <t>วิทยาศาสตร์คอมพิวเตอร์</t>
  </si>
  <si>
    <t>ใบปลิว</t>
  </si>
  <si>
    <t>วิศวกรรมเครื่องกล</t>
  </si>
  <si>
    <t>การบริหารงานก่อสร้าง</t>
  </si>
  <si>
    <t>วิศวกรรมการจัดการ</t>
  </si>
  <si>
    <t>วิทยาศาสตร์ชีวภาพ</t>
  </si>
  <si>
    <t>วิทยาศาสตร์การเกษตร</t>
  </si>
  <si>
    <t>วิทยาศาสตร์สิ่งแวดล้อม</t>
  </si>
  <si>
    <t>ทันตแพทยศาสตร์</t>
  </si>
  <si>
    <t>คติชนวิทยา</t>
  </si>
  <si>
    <t>ควรแยกกลุ่มคณะ สาขา ให้ชัดเจน</t>
  </si>
  <si>
    <t>ควรจัดโครงการอบรมจริยธรรมการวิจัยระดับบัณฑิตศึกษา ต่อไปเรื่อยๆ</t>
  </si>
  <si>
    <t>พัฒนศึกษา</t>
  </si>
  <si>
    <t>ควรมีเอกสารประกอบการอบรมในรูปแบบเอกสารอิเล็กทรอนิกส์</t>
  </si>
  <si>
    <t>ควรพัฒนาระบบการลงทะเบียนและการเข้าระบบของมหาวิทยาลัย</t>
  </si>
  <si>
    <t>ทรัพยากรธรรมชาติและสิ่งแวดล้อม</t>
  </si>
  <si>
    <t>เคมี</t>
  </si>
  <si>
    <t>การบริหารการศึกษา</t>
  </si>
  <si>
    <t>บริหารธุรกิจมหาบัณฑิต</t>
  </si>
  <si>
    <t>สาธารณสุขศาสตรมหาบัณฑิต</t>
  </si>
  <si>
    <t>จากตาราง 1 พบว่า ส่วนใหญ่ผู้ตอบแบบสอบถามเป็นนิสิตระดับปริญญาโท  ร้อยละ 78.52</t>
  </si>
  <si>
    <t>และนิสิตระดับปริญญาเอก ร้อยละ 19.46</t>
  </si>
  <si>
    <t>ใบปลิว/โปรเตอร์ประชาสัมพันธ์</t>
  </si>
  <si>
    <t>N = 298</t>
  </si>
  <si>
    <t>ภาพรวม อยู่ในระดับปานกลาง  (ค่าเฉลี่ย 3.02)  และหลังเข้ารับการอบรมค่าเฉลี่ยความรู้ ความเข้าใจสูงขึ้น อยู่ใน</t>
  </si>
  <si>
    <t>ณ ห้องสัมมนาเอกาทศรถ 301 อาคารเอกทศรถ มหาวิทยาลัยนเรศวร มีผู้เข้าร่วมโครงการจำนวน 370 คน</t>
  </si>
  <si>
    <t>ผู้ตอบแบบสอบถามจำนวนทั้งสิ้น 298 คน คิดเป็นร้อยละ 80.54 ของผู้เข้าร่วมโครงการ โดยผู้เข้าร่วมโครงการ</t>
  </si>
  <si>
    <t>เป็นนิสิตปริญญาโทร้อยละ 78.52 และนิสิตระดับปริญญาเอก ร้อยละ 19.46</t>
  </si>
  <si>
    <t xml:space="preserve">          ผู้ตอบแบบสอบถามทราบข้อมูลการดำเนินโครงการจาก website บัณฑิตวิทยาลัย มากที่สุดร้อยละ 56.60 </t>
  </si>
  <si>
    <t>รองลงมาได้แก่ คณะที่สังกัด ร้อยละ 22.41 ความคิดเห็นเกี่ยวกับการจัดโครงการอบรมจริยธรรมการวิจัย</t>
  </si>
  <si>
    <t xml:space="preserve">กิจกรรมที่จัดในโครงการฯ ภาพรวม อยู่ในระดับปานกลาง (ค่าเฉลี่ย 3.02) และหลังเข้ารับการอบรมค่าเฉลี่ยความรู้ </t>
  </si>
  <si>
    <t>มากที่สุดร้อยละ 56.60 รองลงมาได้แก่ คณะที่สังกัด ร้อยละ 22.41</t>
  </si>
  <si>
    <t>4.2.5  ได้รับทราบขั้นตอนในการขอจริยธรรมการวิจัยในมนุษย์ฯ</t>
  </si>
  <si>
    <t>จริยธรรมการวิจัยในมนุษย์ ของมหาวิทยาลัยนเรศวร มีค่าเฉลี่ยต่ำสุด (ค่าเฉลี่ย 2.92) หลังอบรมผู้เข้าร่วมโครงการ</t>
  </si>
  <si>
    <t>ที่ใช้ในการนำเสนอควรมีขนาดใหญ่มองเห็นได้ชัดเจนกว่านี้  และระยะเวลาในการอบรมนานเกินไป</t>
  </si>
  <si>
    <t xml:space="preserve">          ข้อเสนอแนะการจัดโครงการครั้งต่อไปคือ ควรจัดอบรมในวันจันทร์ - ศุกร์ และขนาดของจอโปรเจคเตอร์</t>
  </si>
  <si>
    <t>ควรจัดอบรมในวันเสาร์ - อาทิตย์</t>
  </si>
  <si>
    <t>ควรจัดอบรมในวันจันทร์ - ศุกร์</t>
  </si>
  <si>
    <t>ขนาดของจอโปรเจคเตอร์ที่ใช้ในการนำเสนอควรมีขนาดใหญ่มองเห็นได้ชัดเจนกว่านี้</t>
  </si>
  <si>
    <t>มีความรู้เรื่องการขอรับรองจริยธรรมการวิจัยในมนุษย์ ของมหาวิทยาลัยมีค่าเฉลี่ยต่ำสุด (ค่าเฉลี่ย 2.92)</t>
  </si>
  <si>
    <t>ควรมีการประชาสัมพันธ์ที่ชัดเจน เช่น การทำโปสเตอร์/กระดาษประชาสัมพันธ์</t>
  </si>
  <si>
    <t>- 4 -</t>
  </si>
  <si>
    <t xml:space="preserve">- 5 - </t>
  </si>
  <si>
    <t>เรื่องการตรวจสอบการคัดลอกผลงานวิชาการ มีค่าเฉลี่ยสูงที่สุด (ค่าเฉลี่ย 4.12)</t>
  </si>
  <si>
    <t xml:space="preserve">บัณฑิตศึกษา ในวันอังคารที่ 8 กันยายน 2558 ณ ห้องสัมมนาเอกาทศรถ 301 อาคารเอกาทศรถ มหาวิทยาลัยนเรศวร </t>
  </si>
  <si>
    <t>(ค่าเฉลี่ย 3.58)</t>
  </si>
  <si>
    <t>ความเข้าใจสูงขึ้น อยู่ในระดับมาก (ค่าเฉลี่ย 4.21)  เมื่อพิจารณารายข้อพบว่า ก่อนการอบรมผู้เข้าร่วมโครงการ</t>
  </si>
  <si>
    <t>หลังการอบรมผู้เข้าร่วมโครงการเรื่องการตรวจสอบการคัดลอกผลงานวิชาการ มีค่าเฉลี่ยสูงที่สุด (ค่าเฉลี่ย 4.12)</t>
  </si>
  <si>
    <t>ระดับมาก (ค่าเฉลี่ย 4.21) เมื่อพิจารณารายข้อพบว่า ก่อนการอบรมเข้าร่วมโครงการมีความรู้เรื่องการขอรับรอง</t>
  </si>
  <si>
    <t>ในภาพรวมพบว่า ผู้เข้าร่วมโครงการฯ มีความคิดเห็นอยู่ในระดับมาก (ค่าเฉลี่ย 4.09)</t>
  </si>
  <si>
    <t xml:space="preserve">     เฉลี่ยรวมด้านคุณภาพการให้บริการ</t>
  </si>
  <si>
    <t>4. ด้านคุณภาพการให้บริการ</t>
  </si>
  <si>
    <t xml:space="preserve">และด้านคุณภาพการให้บริการ (ค่าเฉลี่ย 4.21) รองลงมาคือ ด้านเอกสารประกอบโครงการฯ (ค่าเฉลี่ย 4.15)  </t>
  </si>
  <si>
    <t xml:space="preserve">และพิจารณารายข้อแล้วพบว่า ค่าเฉลี่ยสูงที่สุด คือ ความรู้ และความสามารถในการถ่ายทอดความรู้ของวิทยากร </t>
  </si>
  <si>
    <t>พบว่า ด้านที่มีค่าเฉลี่ยสูงที่สุด คือ ด้านเจ้าหน้าที่ให้บริการและด้านคุณภาพการให้บริการ (ค่าเฉลี่ย 4.21)</t>
  </si>
  <si>
    <t>รองลงมาคือ ด้านเอกสารประกอบโครงการฯ (ค่าเฉลี่ย 4.15) และพิจารณารายข้อแล้วพบว่า ข้อที่มี</t>
  </si>
  <si>
    <t xml:space="preserve">          ความคิดเห็นเกี่ยวกับการจัดโครงการฯ ในภาพรวมอยู่ในระดับมาก (ค่าเฉลี่ย 4.09) เมื่อพิจารณารายด้าน</t>
  </si>
  <si>
    <t>ค่าเฉลี่ยสูงที่สุดคือ  ความรู้ และความสามารถในการถ่ายทอดความรู้ของวิทยากร  (รศ.ดร.รัตติมา จีนาพงษา)</t>
  </si>
  <si>
    <t xml:space="preserve">(ค่าเฉลี่ย 4.35) และข้อที่มีค่าเฉลี่ยต่ำที่สุดคือ ความชัดเจนของจอภาพนำเสนอ (ค่าเฉลี่ย 3.58) </t>
  </si>
  <si>
    <t>(รศ.ดร.รัตติมา จีนาพงษา) (ค่าเฉลี่ย 4.35) และข้อที่มีค่าเฉลี่ยต่ำที่สุดคือ ความชัดเจนของจอภาพนำเสนอ</t>
  </si>
  <si>
    <t>อยากให้แนะนำเรื่อง E-thesis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</si>
</sst>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7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6"/>
      <color indexed="8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i/>
      <sz val="15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DADE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7" fillId="0" borderId="0" xfId="0" applyFont="1"/>
    <xf numFmtId="0" fontId="1" fillId="0" borderId="0" xfId="0" applyFont="1" applyBorder="1"/>
    <xf numFmtId="0" fontId="9" fillId="0" borderId="0" xfId="0" applyFont="1"/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1" fillId="0" borderId="17" xfId="0" applyFont="1" applyBorder="1"/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8" borderId="0" xfId="0" applyFont="1" applyFill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2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10" fillId="7" borderId="0" xfId="0" applyFont="1" applyFill="1" applyAlignment="1">
      <alignment horizontal="right" wrapText="1"/>
    </xf>
    <xf numFmtId="0" fontId="10" fillId="5" borderId="0" xfId="0" applyFont="1" applyFill="1" applyAlignment="1">
      <alignment horizontal="right" wrapText="1"/>
    </xf>
    <xf numFmtId="0" fontId="10" fillId="6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2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0" fontId="11" fillId="7" borderId="0" xfId="0" applyFont="1" applyFill="1" applyAlignment="1">
      <alignment wrapText="1"/>
    </xf>
    <xf numFmtId="0" fontId="11" fillId="5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2" fontId="11" fillId="8" borderId="0" xfId="0" applyNumberFormat="1" applyFont="1" applyFill="1" applyAlignment="1">
      <alignment wrapText="1"/>
    </xf>
    <xf numFmtId="2" fontId="11" fillId="0" borderId="0" xfId="0" applyNumberFormat="1" applyFont="1" applyAlignment="1">
      <alignment wrapText="1"/>
    </xf>
    <xf numFmtId="0" fontId="11" fillId="8" borderId="0" xfId="0" applyFont="1" applyFill="1" applyAlignment="1">
      <alignment wrapText="1"/>
    </xf>
    <xf numFmtId="2" fontId="1" fillId="8" borderId="0" xfId="0" applyNumberFormat="1" applyFont="1" applyFill="1" applyAlignment="1">
      <alignment wrapText="1"/>
    </xf>
    <xf numFmtId="0" fontId="12" fillId="3" borderId="0" xfId="0" applyFont="1" applyFill="1" applyAlignment="1">
      <alignment wrapText="1"/>
    </xf>
    <xf numFmtId="0" fontId="12" fillId="4" borderId="0" xfId="0" applyFont="1" applyFill="1" applyAlignment="1">
      <alignment wrapText="1"/>
    </xf>
    <xf numFmtId="0" fontId="12" fillId="7" borderId="0" xfId="0" applyFont="1" applyFill="1" applyAlignment="1">
      <alignment wrapText="1"/>
    </xf>
    <xf numFmtId="2" fontId="12" fillId="5" borderId="0" xfId="0" applyNumberFormat="1" applyFont="1" applyFill="1" applyAlignment="1">
      <alignment wrapText="1"/>
    </xf>
    <xf numFmtId="0" fontId="12" fillId="5" borderId="0" xfId="0" applyFont="1" applyFill="1" applyAlignment="1">
      <alignment wrapText="1"/>
    </xf>
    <xf numFmtId="0" fontId="1" fillId="0" borderId="0" xfId="0" applyFont="1" applyAlignment="1"/>
    <xf numFmtId="0" fontId="13" fillId="0" borderId="0" xfId="0" applyFont="1"/>
    <xf numFmtId="0" fontId="3" fillId="0" borderId="0" xfId="0" applyFont="1" applyAlignment="1"/>
    <xf numFmtId="0" fontId="15" fillId="0" borderId="0" xfId="0" applyFont="1"/>
    <xf numFmtId="0" fontId="1" fillId="0" borderId="0" xfId="0" applyFont="1" applyAlignment="1">
      <alignment horizontal="center"/>
    </xf>
    <xf numFmtId="0" fontId="16" fillId="0" borderId="0" xfId="0" applyFont="1"/>
    <xf numFmtId="0" fontId="1" fillId="0" borderId="18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2" fontId="8" fillId="0" borderId="18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8" fillId="0" borderId="1" xfId="0" applyFont="1" applyBorder="1"/>
    <xf numFmtId="0" fontId="1" fillId="0" borderId="2" xfId="0" applyFont="1" applyBorder="1"/>
    <xf numFmtId="0" fontId="17" fillId="0" borderId="3" xfId="0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1" fillId="0" borderId="18" xfId="0" applyFont="1" applyBorder="1"/>
    <xf numFmtId="2" fontId="17" fillId="0" borderId="10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8" fillId="0" borderId="0" xfId="0" applyFont="1" applyAlignment="1"/>
    <xf numFmtId="0" fontId="19" fillId="0" borderId="0" xfId="0" applyFont="1"/>
    <xf numFmtId="0" fontId="20" fillId="0" borderId="15" xfId="0" applyFont="1" applyFill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/>
    <xf numFmtId="2" fontId="21" fillId="0" borderId="14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2" fontId="9" fillId="0" borderId="0" xfId="0" applyNumberFormat="1" applyFont="1"/>
    <xf numFmtId="2" fontId="21" fillId="0" borderId="18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2" fontId="19" fillId="0" borderId="18" xfId="0" applyNumberFormat="1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2" fontId="21" fillId="0" borderId="21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6" fillId="0" borderId="0" xfId="0" applyFont="1" applyAlignment="1"/>
    <xf numFmtId="2" fontId="12" fillId="7" borderId="0" xfId="0" applyNumberFormat="1" applyFont="1" applyFill="1" applyAlignment="1">
      <alignment wrapText="1"/>
    </xf>
    <xf numFmtId="0" fontId="11" fillId="0" borderId="0" xfId="0" applyFont="1" applyAlignment="1">
      <alignment vertical="top" wrapText="1"/>
    </xf>
    <xf numFmtId="0" fontId="11" fillId="2" borderId="0" xfId="0" applyFont="1" applyFill="1" applyAlignment="1">
      <alignment vertical="top" wrapText="1"/>
    </xf>
    <xf numFmtId="0" fontId="11" fillId="3" borderId="0" xfId="0" applyFont="1" applyFill="1" applyAlignment="1">
      <alignment vertical="top" wrapText="1"/>
    </xf>
    <xf numFmtId="0" fontId="11" fillId="4" borderId="0" xfId="0" applyFont="1" applyFill="1" applyAlignment="1">
      <alignment vertical="top" wrapText="1"/>
    </xf>
    <xf numFmtId="0" fontId="11" fillId="5" borderId="0" xfId="0" applyFont="1" applyFill="1" applyAlignment="1">
      <alignment vertical="top" wrapText="1"/>
    </xf>
    <xf numFmtId="0" fontId="11" fillId="7" borderId="0" xfId="0" applyFont="1" applyFill="1" applyAlignment="1">
      <alignment vertical="top" wrapText="1"/>
    </xf>
    <xf numFmtId="0" fontId="11" fillId="6" borderId="0" xfId="0" applyFont="1" applyFill="1" applyAlignment="1">
      <alignment vertical="top" wrapText="1"/>
    </xf>
    <xf numFmtId="0" fontId="10" fillId="9" borderId="0" xfId="0" applyFont="1" applyFill="1" applyAlignment="1">
      <alignment wrapText="1"/>
    </xf>
    <xf numFmtId="0" fontId="11" fillId="9" borderId="0" xfId="0" applyFont="1" applyFill="1" applyAlignment="1">
      <alignment wrapText="1"/>
    </xf>
    <xf numFmtId="0" fontId="11" fillId="9" borderId="0" xfId="0" applyFont="1" applyFill="1" applyAlignment="1">
      <alignment vertical="top" wrapText="1"/>
    </xf>
    <xf numFmtId="0" fontId="12" fillId="9" borderId="0" xfId="0" applyFont="1" applyFill="1" applyAlignment="1">
      <alignment wrapText="1"/>
    </xf>
    <xf numFmtId="49" fontId="1" fillId="0" borderId="0" xfId="0" applyNumberFormat="1" applyFont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1" fillId="0" borderId="0" xfId="0" applyFont="1" applyAlignment="1">
      <alignment horizontal="left" indent="5"/>
    </xf>
    <xf numFmtId="0" fontId="24" fillId="0" borderId="0" xfId="0" applyFont="1"/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 vertical="center" indent="5"/>
    </xf>
    <xf numFmtId="0" fontId="24" fillId="0" borderId="0" xfId="0" applyFont="1" applyAlignment="1">
      <alignment horizontal="left" indent="5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3" fillId="0" borderId="0" xfId="0" applyFont="1" applyAlignment="1"/>
    <xf numFmtId="0" fontId="20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indent="5"/>
    </xf>
    <xf numFmtId="0" fontId="8" fillId="0" borderId="0" xfId="0" applyFont="1" applyFill="1" applyBorder="1" applyAlignment="1">
      <alignment horizontal="left" vertical="center" indent="5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 indent="5"/>
    </xf>
    <xf numFmtId="0" fontId="8" fillId="0" borderId="0" xfId="0" applyFont="1" applyFill="1" applyBorder="1" applyAlignment="1">
      <alignment horizontal="left" vertical="center" indent="5"/>
    </xf>
    <xf numFmtId="0" fontId="1" fillId="0" borderId="0" xfId="0" applyFont="1" applyAlignment="1">
      <alignment horizontal="left" vertical="center" indent="5"/>
    </xf>
    <xf numFmtId="0" fontId="1" fillId="0" borderId="0" xfId="0" applyFont="1" applyAlignment="1">
      <alignment horizontal="left" indent="5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 vertical="top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80</xdr:row>
          <xdr:rowOff>66675</xdr:rowOff>
        </xdr:from>
        <xdr:to>
          <xdr:col>4</xdr:col>
          <xdr:colOff>342900</xdr:colOff>
          <xdr:row>80</xdr:row>
          <xdr:rowOff>200025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46</xdr:row>
          <xdr:rowOff>57150</xdr:rowOff>
        </xdr:from>
        <xdr:to>
          <xdr:col>4</xdr:col>
          <xdr:colOff>390525</xdr:colOff>
          <xdr:row>46</xdr:row>
          <xdr:rowOff>247650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tac\Downloads\ethich_December_26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ีย์ข้อมูล"/>
      <sheetName val="บทสรุป"/>
      <sheetName val="สรุปผล"/>
      <sheetName val="ข้อเสนอแนะ"/>
      <sheetName val="Sheet1"/>
    </sheetNames>
    <sheetDataSet>
      <sheetData sheetId="0">
        <row r="3">
          <cell r="K3">
            <v>4</v>
          </cell>
        </row>
        <row r="223">
          <cell r="K223" t="str">
            <v>website บัณฑิตวิทยาลัย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4"/>
  <sheetViews>
    <sheetView topLeftCell="N1" zoomScale="110" zoomScaleNormal="110" workbookViewId="0">
      <selection activeCell="Y12" sqref="Y12"/>
    </sheetView>
  </sheetViews>
  <sheetFormatPr defaultColWidth="15" defaultRowHeight="21"/>
  <cols>
    <col min="1" max="1" width="4" style="29" bestFit="1" customWidth="1"/>
    <col min="2" max="2" width="6" style="29" customWidth="1"/>
    <col min="3" max="3" width="52.140625" style="29" customWidth="1"/>
    <col min="4" max="4" width="37" style="29" customWidth="1"/>
    <col min="5" max="5" width="7" style="29" customWidth="1"/>
    <col min="6" max="6" width="7.85546875" style="29" customWidth="1"/>
    <col min="7" max="7" width="7.5703125" style="29" customWidth="1"/>
    <col min="8" max="8" width="7.85546875" style="29" customWidth="1"/>
    <col min="9" max="10" width="7" style="29" customWidth="1"/>
    <col min="11" max="11" width="7.28515625" style="29" bestFit="1" customWidth="1"/>
    <col min="12" max="12" width="6.42578125" style="29" customWidth="1"/>
    <col min="13" max="20" width="7.7109375" style="29" customWidth="1"/>
    <col min="21" max="21" width="4.85546875" style="29" bestFit="1" customWidth="1"/>
    <col min="22" max="22" width="7.42578125" style="34" customWidth="1"/>
    <col min="23" max="23" width="7.140625" style="34" customWidth="1"/>
    <col min="24" max="24" width="6.7109375" style="34" customWidth="1"/>
    <col min="25" max="25" width="6.5703125" style="34" customWidth="1"/>
    <col min="26" max="26" width="6.7109375" style="33" customWidth="1"/>
    <col min="27" max="27" width="6.5703125" style="33" customWidth="1"/>
    <col min="28" max="28" width="6.7109375" style="33" customWidth="1"/>
    <col min="29" max="29" width="7.7109375" style="33" customWidth="1"/>
    <col min="30" max="30" width="7.140625" style="33" customWidth="1"/>
    <col min="31" max="31" width="6.7109375" style="108" customWidth="1"/>
    <col min="32" max="32" width="6.85546875" style="108" customWidth="1"/>
    <col min="33" max="33" width="6.42578125" style="108" customWidth="1"/>
    <col min="34" max="34" width="6.7109375" style="108" customWidth="1"/>
    <col min="35" max="35" width="7.7109375" style="35" customWidth="1"/>
    <col min="36" max="36" width="9.140625" style="35" customWidth="1"/>
    <col min="37" max="37" width="9.42578125" style="35" customWidth="1"/>
    <col min="38" max="16384" width="15" style="29"/>
  </cols>
  <sheetData>
    <row r="1" spans="1:37" s="21" customFormat="1"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1</v>
      </c>
      <c r="H1" s="22" t="s">
        <v>5</v>
      </c>
      <c r="I1" s="22" t="s">
        <v>53</v>
      </c>
      <c r="J1" s="22" t="s">
        <v>123</v>
      </c>
      <c r="K1" s="22" t="s">
        <v>6</v>
      </c>
      <c r="L1" s="23">
        <v>1.1000000000000001</v>
      </c>
      <c r="M1" s="23">
        <v>1.2</v>
      </c>
      <c r="N1" s="23">
        <v>1.3</v>
      </c>
      <c r="O1" s="24">
        <v>2.1</v>
      </c>
      <c r="P1" s="24">
        <v>2.2000000000000002</v>
      </c>
      <c r="Q1" s="25">
        <v>3.1</v>
      </c>
      <c r="R1" s="25">
        <v>3.2</v>
      </c>
      <c r="S1" s="25">
        <v>3.3</v>
      </c>
      <c r="T1" s="25">
        <v>3.4</v>
      </c>
      <c r="U1" s="25">
        <v>3.5</v>
      </c>
      <c r="V1" s="27" t="s">
        <v>7</v>
      </c>
      <c r="W1" s="27" t="s">
        <v>54</v>
      </c>
      <c r="X1" s="27" t="s">
        <v>55</v>
      </c>
      <c r="Y1" s="27" t="s">
        <v>82</v>
      </c>
      <c r="Z1" s="26" t="s">
        <v>8</v>
      </c>
      <c r="AA1" s="26" t="s">
        <v>56</v>
      </c>
      <c r="AB1" s="26" t="s">
        <v>57</v>
      </c>
      <c r="AC1" s="26" t="s">
        <v>58</v>
      </c>
      <c r="AD1" s="26" t="s">
        <v>59</v>
      </c>
      <c r="AE1" s="107">
        <v>4.3</v>
      </c>
      <c r="AF1" s="107">
        <v>4.4000000000000004</v>
      </c>
      <c r="AG1" s="107">
        <v>4.5</v>
      </c>
      <c r="AH1" s="107">
        <v>4.5999999999999996</v>
      </c>
      <c r="AI1" s="28">
        <v>5.0999999999999996</v>
      </c>
      <c r="AJ1" s="28">
        <v>5.2</v>
      </c>
      <c r="AK1" s="28">
        <v>5.3</v>
      </c>
    </row>
    <row r="2" spans="1:37">
      <c r="A2" s="29">
        <v>1</v>
      </c>
      <c r="B2" s="29">
        <v>3</v>
      </c>
      <c r="C2" s="29" t="s">
        <v>60</v>
      </c>
      <c r="D2" s="29" t="s">
        <v>10</v>
      </c>
      <c r="E2" s="29">
        <v>1</v>
      </c>
      <c r="F2" s="29">
        <v>0</v>
      </c>
      <c r="G2" s="29">
        <v>0</v>
      </c>
      <c r="H2" s="29">
        <v>0</v>
      </c>
      <c r="I2" s="29">
        <v>0</v>
      </c>
      <c r="J2" s="29">
        <v>0</v>
      </c>
      <c r="K2" s="29">
        <v>0</v>
      </c>
      <c r="L2" s="30">
        <v>5</v>
      </c>
      <c r="M2" s="30">
        <v>5</v>
      </c>
      <c r="N2" s="30">
        <v>3</v>
      </c>
      <c r="O2" s="31">
        <v>5</v>
      </c>
      <c r="P2" s="31">
        <v>5</v>
      </c>
      <c r="Q2" s="32">
        <v>5</v>
      </c>
      <c r="R2" s="32">
        <v>2</v>
      </c>
      <c r="S2" s="32">
        <v>5</v>
      </c>
      <c r="T2" s="32">
        <v>5</v>
      </c>
      <c r="U2" s="32">
        <v>5</v>
      </c>
      <c r="V2" s="34">
        <v>5</v>
      </c>
      <c r="W2" s="34">
        <v>3</v>
      </c>
      <c r="X2" s="34">
        <v>3</v>
      </c>
      <c r="Y2" s="34">
        <v>3</v>
      </c>
      <c r="Z2" s="33">
        <v>4</v>
      </c>
      <c r="AA2" s="33">
        <v>4</v>
      </c>
      <c r="AB2" s="33">
        <v>4</v>
      </c>
      <c r="AC2" s="33">
        <v>4</v>
      </c>
      <c r="AD2" s="33">
        <v>4</v>
      </c>
      <c r="AE2" s="108">
        <v>4</v>
      </c>
      <c r="AF2" s="108">
        <v>4</v>
      </c>
      <c r="AG2" s="108">
        <v>4</v>
      </c>
      <c r="AH2" s="108">
        <v>4</v>
      </c>
      <c r="AI2" s="35">
        <v>4</v>
      </c>
      <c r="AJ2" s="35">
        <v>4</v>
      </c>
      <c r="AK2" s="35">
        <v>4</v>
      </c>
    </row>
    <row r="3" spans="1:37">
      <c r="A3" s="29">
        <v>2</v>
      </c>
      <c r="B3" s="29">
        <v>3</v>
      </c>
      <c r="C3" s="29" t="s">
        <v>60</v>
      </c>
      <c r="D3" s="29" t="s">
        <v>10</v>
      </c>
      <c r="E3" s="29">
        <v>1</v>
      </c>
      <c r="F3" s="29">
        <v>0</v>
      </c>
      <c r="G3" s="29">
        <v>1</v>
      </c>
      <c r="H3" s="29">
        <v>0</v>
      </c>
      <c r="I3" s="29">
        <v>0</v>
      </c>
      <c r="J3" s="29">
        <v>0</v>
      </c>
      <c r="K3" s="29">
        <v>0</v>
      </c>
      <c r="L3" s="30">
        <v>4</v>
      </c>
      <c r="M3" s="30">
        <v>2</v>
      </c>
      <c r="N3" s="30">
        <v>3</v>
      </c>
      <c r="O3" s="31">
        <v>4</v>
      </c>
      <c r="P3" s="31">
        <v>4</v>
      </c>
      <c r="Q3" s="32">
        <v>4</v>
      </c>
      <c r="R3" s="32">
        <v>4</v>
      </c>
      <c r="S3" s="32">
        <v>4</v>
      </c>
      <c r="T3" s="32">
        <v>4</v>
      </c>
      <c r="U3" s="32">
        <v>4</v>
      </c>
      <c r="V3" s="34">
        <v>4</v>
      </c>
      <c r="W3" s="34">
        <v>4</v>
      </c>
      <c r="X3" s="34">
        <v>4</v>
      </c>
      <c r="Y3" s="34">
        <v>4</v>
      </c>
      <c r="Z3" s="33">
        <v>4</v>
      </c>
      <c r="AA3" s="33">
        <v>4</v>
      </c>
      <c r="AB3" s="33">
        <v>4</v>
      </c>
      <c r="AC3" s="33">
        <v>4</v>
      </c>
      <c r="AD3" s="33">
        <v>4</v>
      </c>
      <c r="AE3" s="108">
        <v>4</v>
      </c>
      <c r="AF3" s="108">
        <v>4</v>
      </c>
      <c r="AG3" s="108">
        <v>4</v>
      </c>
      <c r="AH3" s="108">
        <v>4</v>
      </c>
      <c r="AI3" s="35">
        <v>4</v>
      </c>
      <c r="AJ3" s="35">
        <v>4</v>
      </c>
      <c r="AK3" s="35">
        <v>4</v>
      </c>
    </row>
    <row r="4" spans="1:37">
      <c r="A4" s="29">
        <v>3</v>
      </c>
      <c r="B4" s="29">
        <v>3</v>
      </c>
      <c r="C4" s="29" t="s">
        <v>60</v>
      </c>
      <c r="D4" s="29" t="s">
        <v>139</v>
      </c>
      <c r="E4" s="29">
        <v>1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30">
        <v>4</v>
      </c>
      <c r="M4" s="30">
        <v>4</v>
      </c>
      <c r="N4" s="30">
        <v>4</v>
      </c>
      <c r="O4" s="31">
        <v>4</v>
      </c>
      <c r="P4" s="31">
        <v>4</v>
      </c>
      <c r="Q4" s="32">
        <v>5</v>
      </c>
      <c r="R4" s="32">
        <v>5</v>
      </c>
      <c r="S4" s="32">
        <v>5</v>
      </c>
      <c r="T4" s="32">
        <v>5</v>
      </c>
      <c r="U4" s="32">
        <v>5</v>
      </c>
      <c r="V4" s="34">
        <v>1</v>
      </c>
      <c r="W4" s="34">
        <v>1</v>
      </c>
      <c r="X4" s="34">
        <v>1</v>
      </c>
      <c r="Y4" s="34">
        <v>1</v>
      </c>
      <c r="Z4" s="33">
        <v>4</v>
      </c>
      <c r="AA4" s="33">
        <v>4</v>
      </c>
      <c r="AB4" s="33">
        <v>4</v>
      </c>
      <c r="AC4" s="33">
        <v>4</v>
      </c>
      <c r="AD4" s="33">
        <v>4</v>
      </c>
      <c r="AE4" s="108">
        <v>5</v>
      </c>
      <c r="AF4" s="108">
        <v>4</v>
      </c>
      <c r="AG4" s="108">
        <v>4</v>
      </c>
      <c r="AH4" s="108">
        <v>4</v>
      </c>
      <c r="AI4" s="35">
        <v>4</v>
      </c>
      <c r="AJ4" s="35">
        <v>4</v>
      </c>
      <c r="AK4" s="35">
        <v>4</v>
      </c>
    </row>
    <row r="5" spans="1:37">
      <c r="A5" s="29">
        <v>4</v>
      </c>
      <c r="B5" s="29">
        <v>2</v>
      </c>
      <c r="C5" s="29" t="s">
        <v>9</v>
      </c>
      <c r="D5" s="29" t="s">
        <v>108</v>
      </c>
      <c r="E5" s="29">
        <v>1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30">
        <v>5</v>
      </c>
      <c r="M5" s="30">
        <v>4</v>
      </c>
      <c r="N5" s="30">
        <v>5</v>
      </c>
      <c r="O5" s="31">
        <v>5</v>
      </c>
      <c r="P5" s="31">
        <v>5</v>
      </c>
      <c r="Q5" s="32">
        <v>4</v>
      </c>
      <c r="R5" s="32">
        <v>4</v>
      </c>
      <c r="S5" s="32">
        <v>5</v>
      </c>
      <c r="T5" s="32">
        <v>4</v>
      </c>
      <c r="U5" s="32">
        <v>5</v>
      </c>
      <c r="V5" s="34">
        <v>3</v>
      </c>
      <c r="W5" s="34">
        <v>3</v>
      </c>
      <c r="X5" s="34">
        <v>2</v>
      </c>
      <c r="Y5" s="34">
        <v>2</v>
      </c>
      <c r="Z5" s="33">
        <v>4</v>
      </c>
      <c r="AA5" s="33">
        <v>4</v>
      </c>
      <c r="AB5" s="33">
        <v>4</v>
      </c>
      <c r="AC5" s="33">
        <v>4</v>
      </c>
      <c r="AD5" s="33">
        <v>4</v>
      </c>
      <c r="AE5" s="108">
        <v>5</v>
      </c>
      <c r="AF5" s="108">
        <v>5</v>
      </c>
      <c r="AG5" s="108">
        <v>5</v>
      </c>
      <c r="AH5" s="108">
        <v>4</v>
      </c>
      <c r="AI5" s="35">
        <v>5</v>
      </c>
      <c r="AJ5" s="35">
        <v>4</v>
      </c>
      <c r="AK5" s="35">
        <v>4</v>
      </c>
    </row>
    <row r="6" spans="1:37">
      <c r="A6" s="29">
        <v>5</v>
      </c>
      <c r="B6" s="29">
        <v>2</v>
      </c>
      <c r="C6" s="29" t="s">
        <v>9</v>
      </c>
      <c r="D6" s="29" t="s">
        <v>108</v>
      </c>
      <c r="E6" s="29">
        <v>1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30">
        <v>4</v>
      </c>
      <c r="M6" s="30">
        <v>3</v>
      </c>
      <c r="N6" s="30">
        <v>3</v>
      </c>
      <c r="O6" s="31">
        <v>4</v>
      </c>
      <c r="P6" s="31">
        <v>4</v>
      </c>
      <c r="Q6" s="32">
        <v>5</v>
      </c>
      <c r="R6" s="32">
        <v>5</v>
      </c>
      <c r="S6" s="32">
        <v>5</v>
      </c>
      <c r="T6" s="32">
        <v>5</v>
      </c>
      <c r="U6" s="32">
        <v>5</v>
      </c>
      <c r="V6" s="34">
        <v>3</v>
      </c>
      <c r="W6" s="34">
        <v>3</v>
      </c>
      <c r="X6" s="34">
        <v>3</v>
      </c>
      <c r="Y6" s="34">
        <v>3</v>
      </c>
      <c r="Z6" s="33">
        <v>4</v>
      </c>
      <c r="AA6" s="33">
        <v>4</v>
      </c>
      <c r="AB6" s="33">
        <v>4</v>
      </c>
      <c r="AC6" s="33">
        <v>4</v>
      </c>
      <c r="AD6" s="33">
        <v>4</v>
      </c>
      <c r="AE6" s="108">
        <v>4</v>
      </c>
      <c r="AF6" s="108">
        <v>4</v>
      </c>
      <c r="AG6" s="108">
        <v>4</v>
      </c>
      <c r="AH6" s="108">
        <v>4</v>
      </c>
      <c r="AI6" s="35">
        <v>3</v>
      </c>
      <c r="AJ6" s="35">
        <v>4</v>
      </c>
      <c r="AK6" s="35">
        <v>4</v>
      </c>
    </row>
    <row r="7" spans="1:37">
      <c r="A7" s="29">
        <v>6</v>
      </c>
      <c r="B7" s="29">
        <v>2</v>
      </c>
      <c r="C7" s="29" t="s">
        <v>9</v>
      </c>
      <c r="D7" s="29" t="s">
        <v>108</v>
      </c>
      <c r="E7" s="29">
        <v>1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30">
        <v>4</v>
      </c>
      <c r="M7" s="30">
        <v>3</v>
      </c>
      <c r="N7" s="30">
        <v>3</v>
      </c>
      <c r="O7" s="31">
        <v>4</v>
      </c>
      <c r="P7" s="31">
        <v>4</v>
      </c>
      <c r="Q7" s="32">
        <v>4</v>
      </c>
      <c r="R7" s="32">
        <v>4</v>
      </c>
      <c r="S7" s="32">
        <v>4</v>
      </c>
      <c r="T7" s="32">
        <v>3</v>
      </c>
      <c r="U7" s="32">
        <v>3</v>
      </c>
      <c r="V7" s="34">
        <v>3</v>
      </c>
      <c r="W7" s="34">
        <v>3</v>
      </c>
      <c r="X7" s="34">
        <v>4</v>
      </c>
      <c r="Y7" s="34">
        <v>4</v>
      </c>
      <c r="Z7" s="33">
        <v>4</v>
      </c>
      <c r="AA7" s="33">
        <v>3</v>
      </c>
      <c r="AB7" s="33">
        <v>4</v>
      </c>
      <c r="AC7" s="33">
        <v>4</v>
      </c>
      <c r="AD7" s="33">
        <v>4</v>
      </c>
      <c r="AE7" s="108">
        <v>4</v>
      </c>
      <c r="AF7" s="108">
        <v>4</v>
      </c>
      <c r="AG7" s="108">
        <v>4</v>
      </c>
      <c r="AH7" s="108">
        <v>4</v>
      </c>
      <c r="AI7" s="35">
        <v>4</v>
      </c>
      <c r="AJ7" s="35">
        <v>4</v>
      </c>
      <c r="AK7" s="35">
        <v>4</v>
      </c>
    </row>
    <row r="8" spans="1:37">
      <c r="A8" s="29">
        <v>7</v>
      </c>
      <c r="B8" s="29">
        <v>3</v>
      </c>
      <c r="C8" s="29" t="s">
        <v>60</v>
      </c>
      <c r="D8" s="29" t="s">
        <v>10</v>
      </c>
      <c r="E8" s="29">
        <v>1</v>
      </c>
      <c r="F8" s="29">
        <v>0</v>
      </c>
      <c r="G8" s="29">
        <v>1</v>
      </c>
      <c r="H8" s="29">
        <v>0</v>
      </c>
      <c r="I8" s="29">
        <v>0</v>
      </c>
      <c r="J8" s="29">
        <v>0</v>
      </c>
      <c r="K8" s="29">
        <v>0</v>
      </c>
      <c r="L8" s="30">
        <v>5</v>
      </c>
      <c r="M8" s="30">
        <v>1</v>
      </c>
      <c r="N8" s="30">
        <v>4</v>
      </c>
      <c r="O8" s="31">
        <v>5</v>
      </c>
      <c r="P8" s="31">
        <v>5</v>
      </c>
      <c r="Q8" s="32">
        <v>5</v>
      </c>
      <c r="R8" s="32">
        <v>5</v>
      </c>
      <c r="S8" s="32">
        <v>4</v>
      </c>
      <c r="T8" s="32">
        <v>1</v>
      </c>
      <c r="U8" s="32">
        <v>4</v>
      </c>
      <c r="V8" s="34">
        <v>4</v>
      </c>
      <c r="W8" s="34">
        <v>4</v>
      </c>
      <c r="X8" s="34">
        <v>5</v>
      </c>
      <c r="Y8" s="34">
        <v>4</v>
      </c>
      <c r="Z8" s="33">
        <v>4</v>
      </c>
      <c r="AA8" s="33">
        <v>5</v>
      </c>
      <c r="AB8" s="33">
        <v>4</v>
      </c>
      <c r="AC8" s="33">
        <v>5</v>
      </c>
      <c r="AD8" s="33">
        <v>5</v>
      </c>
      <c r="AE8" s="108">
        <v>4</v>
      </c>
      <c r="AF8" s="108">
        <v>4</v>
      </c>
      <c r="AG8" s="108">
        <v>5</v>
      </c>
      <c r="AH8" s="108">
        <v>4</v>
      </c>
      <c r="AI8" s="35">
        <v>4</v>
      </c>
      <c r="AJ8" s="35">
        <v>5</v>
      </c>
      <c r="AK8" s="35">
        <v>4</v>
      </c>
    </row>
    <row r="9" spans="1:37">
      <c r="A9" s="29">
        <v>8</v>
      </c>
      <c r="B9" s="29">
        <v>3</v>
      </c>
      <c r="C9" s="29" t="s">
        <v>60</v>
      </c>
      <c r="D9" s="29" t="s">
        <v>69</v>
      </c>
      <c r="E9" s="29">
        <v>1</v>
      </c>
      <c r="F9" s="29">
        <v>1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30">
        <v>5</v>
      </c>
      <c r="M9" s="30">
        <v>5</v>
      </c>
      <c r="N9" s="30">
        <v>3</v>
      </c>
      <c r="O9" s="31">
        <v>5</v>
      </c>
      <c r="P9" s="31">
        <v>5</v>
      </c>
      <c r="Q9" s="32">
        <v>5</v>
      </c>
      <c r="R9" s="32">
        <v>5</v>
      </c>
      <c r="S9" s="32">
        <v>5</v>
      </c>
      <c r="T9" s="32">
        <v>5</v>
      </c>
      <c r="U9" s="32">
        <v>5</v>
      </c>
      <c r="V9" s="34">
        <v>5</v>
      </c>
      <c r="W9" s="34">
        <v>5</v>
      </c>
      <c r="X9" s="34">
        <v>5</v>
      </c>
      <c r="Y9" s="34">
        <v>5</v>
      </c>
      <c r="Z9" s="33">
        <v>5</v>
      </c>
      <c r="AA9" s="33">
        <v>5</v>
      </c>
      <c r="AB9" s="33">
        <v>5</v>
      </c>
      <c r="AC9" s="33">
        <v>5</v>
      </c>
      <c r="AD9" s="33">
        <v>5</v>
      </c>
      <c r="AE9" s="108">
        <v>5</v>
      </c>
      <c r="AF9" s="108">
        <v>5</v>
      </c>
      <c r="AG9" s="108">
        <v>5</v>
      </c>
      <c r="AH9" s="108">
        <v>5</v>
      </c>
      <c r="AI9" s="35">
        <v>5</v>
      </c>
      <c r="AJ9" s="35">
        <v>5</v>
      </c>
      <c r="AK9" s="35">
        <v>5</v>
      </c>
    </row>
    <row r="10" spans="1:37">
      <c r="A10" s="29">
        <v>9</v>
      </c>
      <c r="B10" s="29">
        <v>3</v>
      </c>
      <c r="C10" s="29" t="s">
        <v>60</v>
      </c>
      <c r="D10" s="29" t="s">
        <v>69</v>
      </c>
      <c r="E10" s="29">
        <v>1</v>
      </c>
      <c r="F10" s="29">
        <v>0</v>
      </c>
      <c r="G10" s="29">
        <v>1</v>
      </c>
      <c r="H10" s="29">
        <v>1</v>
      </c>
      <c r="I10" s="29">
        <v>0</v>
      </c>
      <c r="J10" s="29">
        <v>0</v>
      </c>
      <c r="K10" s="29">
        <v>0</v>
      </c>
      <c r="L10" s="30">
        <v>5</v>
      </c>
      <c r="M10" s="30">
        <v>5</v>
      </c>
      <c r="N10" s="30">
        <v>5</v>
      </c>
      <c r="O10" s="31">
        <v>5</v>
      </c>
      <c r="P10" s="31">
        <v>5</v>
      </c>
      <c r="Q10" s="32">
        <v>5</v>
      </c>
      <c r="R10" s="32">
        <v>3</v>
      </c>
      <c r="S10" s="32">
        <v>5</v>
      </c>
      <c r="T10" s="32">
        <v>5</v>
      </c>
      <c r="U10" s="32">
        <v>5</v>
      </c>
      <c r="V10" s="34">
        <v>5</v>
      </c>
      <c r="W10" s="34">
        <v>5</v>
      </c>
      <c r="X10" s="34">
        <v>5</v>
      </c>
      <c r="Y10" s="34">
        <v>5</v>
      </c>
      <c r="Z10" s="33">
        <v>5</v>
      </c>
      <c r="AA10" s="33">
        <v>5</v>
      </c>
      <c r="AB10" s="33">
        <v>5</v>
      </c>
      <c r="AC10" s="33">
        <v>5</v>
      </c>
      <c r="AD10" s="33">
        <v>5</v>
      </c>
      <c r="AE10" s="108">
        <v>5</v>
      </c>
      <c r="AF10" s="108">
        <v>5</v>
      </c>
      <c r="AG10" s="108">
        <v>5</v>
      </c>
      <c r="AH10" s="108">
        <v>5</v>
      </c>
      <c r="AI10" s="35">
        <v>5</v>
      </c>
      <c r="AJ10" s="35">
        <v>5</v>
      </c>
      <c r="AK10" s="35">
        <v>5</v>
      </c>
    </row>
    <row r="11" spans="1:37">
      <c r="A11" s="29">
        <v>10</v>
      </c>
      <c r="B11" s="29">
        <v>2</v>
      </c>
      <c r="C11" s="29" t="s">
        <v>9</v>
      </c>
      <c r="D11" s="29" t="s">
        <v>139</v>
      </c>
      <c r="E11" s="29">
        <v>1</v>
      </c>
      <c r="F11" s="29">
        <v>0</v>
      </c>
      <c r="G11" s="29">
        <v>1</v>
      </c>
      <c r="H11" s="29">
        <v>0</v>
      </c>
      <c r="I11" s="29">
        <v>0</v>
      </c>
      <c r="J11" s="29">
        <v>0</v>
      </c>
      <c r="K11" s="29">
        <v>0</v>
      </c>
      <c r="L11" s="30">
        <v>4</v>
      </c>
      <c r="M11" s="30">
        <v>5</v>
      </c>
      <c r="N11" s="30">
        <v>4</v>
      </c>
      <c r="O11" s="31">
        <v>4</v>
      </c>
      <c r="P11" s="31">
        <v>3</v>
      </c>
      <c r="Q11" s="32">
        <v>5</v>
      </c>
      <c r="R11" s="32">
        <v>4</v>
      </c>
      <c r="S11" s="32">
        <v>4</v>
      </c>
      <c r="T11" s="32">
        <v>4</v>
      </c>
      <c r="U11" s="32">
        <v>5</v>
      </c>
      <c r="V11" s="34">
        <v>2</v>
      </c>
      <c r="W11" s="34">
        <v>3</v>
      </c>
      <c r="X11" s="34">
        <v>2</v>
      </c>
      <c r="Y11" s="34">
        <v>2</v>
      </c>
      <c r="Z11" s="33">
        <v>3</v>
      </c>
      <c r="AA11" s="33">
        <v>3</v>
      </c>
      <c r="AB11" s="33">
        <v>3</v>
      </c>
      <c r="AC11" s="33">
        <v>3</v>
      </c>
      <c r="AD11" s="33">
        <v>3</v>
      </c>
      <c r="AE11" s="108">
        <v>3</v>
      </c>
      <c r="AF11" s="108">
        <v>3</v>
      </c>
      <c r="AG11" s="108">
        <v>4</v>
      </c>
      <c r="AH11" s="108">
        <v>5</v>
      </c>
      <c r="AI11" s="35">
        <v>5</v>
      </c>
      <c r="AJ11" s="35">
        <v>5</v>
      </c>
      <c r="AK11" s="35">
        <v>5</v>
      </c>
    </row>
    <row r="12" spans="1:37">
      <c r="A12" s="29">
        <v>11</v>
      </c>
      <c r="B12" s="29">
        <v>2</v>
      </c>
      <c r="C12" s="29" t="s">
        <v>9</v>
      </c>
      <c r="D12" s="29" t="s">
        <v>10</v>
      </c>
      <c r="E12" s="29">
        <v>0</v>
      </c>
      <c r="F12" s="29">
        <v>0</v>
      </c>
      <c r="G12" s="29">
        <v>1</v>
      </c>
      <c r="H12" s="29">
        <v>1</v>
      </c>
      <c r="I12" s="29">
        <v>0</v>
      </c>
      <c r="J12" s="29">
        <v>0</v>
      </c>
      <c r="K12" s="29">
        <v>0</v>
      </c>
      <c r="L12" s="30">
        <v>5</v>
      </c>
      <c r="M12" s="30">
        <v>3</v>
      </c>
      <c r="N12" s="30">
        <v>3</v>
      </c>
      <c r="O12" s="31">
        <v>5</v>
      </c>
      <c r="P12" s="31">
        <v>5</v>
      </c>
      <c r="Q12" s="32">
        <v>5</v>
      </c>
      <c r="R12" s="32">
        <v>3</v>
      </c>
      <c r="S12" s="32">
        <v>3</v>
      </c>
      <c r="T12" s="32">
        <v>5</v>
      </c>
      <c r="U12" s="32">
        <v>5</v>
      </c>
      <c r="V12" s="34">
        <v>4</v>
      </c>
      <c r="W12" s="34">
        <v>4</v>
      </c>
      <c r="X12" s="34">
        <v>4</v>
      </c>
      <c r="Y12" s="34">
        <v>4</v>
      </c>
      <c r="Z12" s="33">
        <v>3</v>
      </c>
      <c r="AA12" s="33">
        <v>3</v>
      </c>
      <c r="AB12" s="33">
        <v>3</v>
      </c>
      <c r="AC12" s="33">
        <v>3</v>
      </c>
      <c r="AD12" s="33">
        <v>3</v>
      </c>
      <c r="AE12" s="108">
        <v>4</v>
      </c>
      <c r="AF12" s="108">
        <v>3</v>
      </c>
      <c r="AG12" s="108">
        <v>3</v>
      </c>
      <c r="AH12" s="108">
        <v>4</v>
      </c>
      <c r="AI12" s="35">
        <v>3</v>
      </c>
      <c r="AJ12" s="35">
        <v>4</v>
      </c>
      <c r="AK12" s="35">
        <v>4</v>
      </c>
    </row>
    <row r="13" spans="1:37">
      <c r="A13" s="29">
        <v>12</v>
      </c>
      <c r="B13" s="29">
        <v>3</v>
      </c>
      <c r="C13" s="29" t="s">
        <v>60</v>
      </c>
      <c r="D13" s="29" t="s">
        <v>139</v>
      </c>
      <c r="E13" s="29">
        <v>0</v>
      </c>
      <c r="F13" s="29">
        <v>1</v>
      </c>
      <c r="G13" s="29">
        <v>1</v>
      </c>
      <c r="H13" s="29">
        <v>0</v>
      </c>
      <c r="I13" s="29">
        <v>0</v>
      </c>
      <c r="J13" s="29">
        <v>0</v>
      </c>
      <c r="K13" s="29">
        <v>0</v>
      </c>
      <c r="L13" s="30">
        <v>5</v>
      </c>
      <c r="M13" s="30">
        <v>4</v>
      </c>
      <c r="N13" s="30">
        <v>4</v>
      </c>
      <c r="O13" s="31">
        <v>5</v>
      </c>
      <c r="P13" s="31">
        <v>5</v>
      </c>
      <c r="Q13" s="32">
        <v>5</v>
      </c>
      <c r="R13" s="32">
        <v>4</v>
      </c>
      <c r="S13" s="32">
        <v>5</v>
      </c>
      <c r="T13" s="32">
        <v>5</v>
      </c>
      <c r="U13" s="32">
        <v>5</v>
      </c>
      <c r="V13" s="34">
        <v>2</v>
      </c>
      <c r="W13" s="34">
        <v>3</v>
      </c>
      <c r="X13" s="34">
        <v>2</v>
      </c>
      <c r="Y13" s="34">
        <v>3</v>
      </c>
      <c r="Z13" s="33">
        <v>5</v>
      </c>
      <c r="AA13" s="33">
        <v>5</v>
      </c>
      <c r="AB13" s="33">
        <v>5</v>
      </c>
      <c r="AC13" s="33">
        <v>5</v>
      </c>
      <c r="AD13" s="33">
        <v>5</v>
      </c>
      <c r="AE13" s="108">
        <v>5</v>
      </c>
      <c r="AF13" s="108">
        <v>5</v>
      </c>
      <c r="AG13" s="108">
        <v>5</v>
      </c>
      <c r="AH13" s="108">
        <v>5</v>
      </c>
      <c r="AI13" s="35">
        <v>5</v>
      </c>
      <c r="AJ13" s="35">
        <v>5</v>
      </c>
      <c r="AK13" s="35">
        <v>5</v>
      </c>
    </row>
    <row r="14" spans="1:37">
      <c r="A14" s="29">
        <v>13</v>
      </c>
      <c r="B14" s="29">
        <v>3</v>
      </c>
      <c r="C14" s="29" t="s">
        <v>60</v>
      </c>
      <c r="D14" s="29" t="s">
        <v>139</v>
      </c>
      <c r="E14" s="29">
        <v>1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30">
        <v>5</v>
      </c>
      <c r="M14" s="30">
        <v>5</v>
      </c>
      <c r="N14" s="30">
        <v>5</v>
      </c>
      <c r="O14" s="31">
        <v>5</v>
      </c>
      <c r="P14" s="31">
        <v>5</v>
      </c>
      <c r="Q14" s="32">
        <v>5</v>
      </c>
      <c r="R14" s="32">
        <v>5</v>
      </c>
      <c r="S14" s="32">
        <v>5</v>
      </c>
      <c r="T14" s="32">
        <v>5</v>
      </c>
      <c r="U14" s="32">
        <v>5</v>
      </c>
      <c r="V14" s="34">
        <v>4</v>
      </c>
      <c r="W14" s="34">
        <v>4</v>
      </c>
      <c r="X14" s="34">
        <v>4</v>
      </c>
      <c r="Y14" s="34">
        <v>4</v>
      </c>
      <c r="Z14" s="33">
        <v>5</v>
      </c>
      <c r="AA14" s="33">
        <v>5</v>
      </c>
      <c r="AB14" s="33">
        <v>5</v>
      </c>
      <c r="AC14" s="33">
        <v>4</v>
      </c>
      <c r="AD14" s="33">
        <v>4</v>
      </c>
      <c r="AE14" s="108">
        <v>5</v>
      </c>
      <c r="AF14" s="108">
        <v>5</v>
      </c>
      <c r="AG14" s="108">
        <v>5</v>
      </c>
      <c r="AH14" s="108">
        <v>5</v>
      </c>
      <c r="AI14" s="35">
        <v>5</v>
      </c>
      <c r="AJ14" s="35">
        <v>5</v>
      </c>
      <c r="AK14" s="35">
        <v>5</v>
      </c>
    </row>
    <row r="15" spans="1:37">
      <c r="A15" s="29">
        <v>14</v>
      </c>
      <c r="B15" s="29">
        <v>2</v>
      </c>
      <c r="C15" s="29" t="s">
        <v>9</v>
      </c>
      <c r="D15" s="29" t="s">
        <v>10</v>
      </c>
      <c r="E15" s="29">
        <v>0</v>
      </c>
      <c r="F15" s="29">
        <v>0</v>
      </c>
      <c r="G15" s="29">
        <v>0</v>
      </c>
      <c r="H15" s="29">
        <v>1</v>
      </c>
      <c r="I15" s="29">
        <v>0</v>
      </c>
      <c r="J15" s="29">
        <v>0</v>
      </c>
      <c r="K15" s="29">
        <v>0</v>
      </c>
      <c r="L15" s="30">
        <v>4</v>
      </c>
      <c r="M15" s="30">
        <v>3</v>
      </c>
      <c r="N15" s="30">
        <v>3</v>
      </c>
      <c r="O15" s="31">
        <v>4</v>
      </c>
      <c r="P15" s="31">
        <v>4</v>
      </c>
      <c r="Q15" s="32">
        <v>4</v>
      </c>
      <c r="R15" s="32">
        <v>4</v>
      </c>
      <c r="S15" s="32">
        <v>4</v>
      </c>
      <c r="T15" s="32">
        <v>3</v>
      </c>
      <c r="U15" s="32">
        <v>4</v>
      </c>
      <c r="V15" s="34">
        <v>2</v>
      </c>
      <c r="W15" s="34">
        <v>3</v>
      </c>
      <c r="X15" s="34">
        <v>3</v>
      </c>
      <c r="Y15" s="34">
        <v>2</v>
      </c>
      <c r="Z15" s="33">
        <v>4</v>
      </c>
      <c r="AA15" s="33">
        <v>4</v>
      </c>
      <c r="AB15" s="33">
        <v>4</v>
      </c>
      <c r="AC15" s="33">
        <v>4</v>
      </c>
      <c r="AD15" s="33">
        <v>4</v>
      </c>
      <c r="AE15" s="108">
        <v>4</v>
      </c>
      <c r="AF15" s="108">
        <v>4</v>
      </c>
      <c r="AG15" s="108">
        <v>4</v>
      </c>
      <c r="AH15" s="108">
        <v>4</v>
      </c>
      <c r="AI15" s="35">
        <v>5</v>
      </c>
      <c r="AJ15" s="35">
        <v>4</v>
      </c>
      <c r="AK15" s="35">
        <v>4</v>
      </c>
    </row>
    <row r="16" spans="1:37">
      <c r="A16" s="29">
        <v>15</v>
      </c>
      <c r="B16" s="29">
        <v>2</v>
      </c>
      <c r="C16" s="29" t="s">
        <v>9</v>
      </c>
      <c r="D16" s="29" t="s">
        <v>10</v>
      </c>
      <c r="E16" s="29">
        <v>1</v>
      </c>
      <c r="F16" s="29">
        <v>0</v>
      </c>
      <c r="G16" s="29">
        <v>1</v>
      </c>
      <c r="H16" s="29">
        <v>0</v>
      </c>
      <c r="I16" s="29">
        <v>0</v>
      </c>
      <c r="J16" s="29">
        <v>0</v>
      </c>
      <c r="K16" s="29">
        <v>0</v>
      </c>
      <c r="L16" s="30">
        <v>3</v>
      </c>
      <c r="M16" s="30">
        <v>3</v>
      </c>
      <c r="N16" s="30">
        <v>3</v>
      </c>
      <c r="O16" s="31">
        <v>4</v>
      </c>
      <c r="P16" s="31">
        <v>5</v>
      </c>
      <c r="Q16" s="32">
        <v>3</v>
      </c>
      <c r="R16" s="32">
        <v>4</v>
      </c>
      <c r="S16" s="32">
        <v>4</v>
      </c>
      <c r="T16" s="32">
        <v>4</v>
      </c>
      <c r="U16" s="32">
        <v>5</v>
      </c>
      <c r="V16" s="34">
        <v>5</v>
      </c>
      <c r="W16" s="34">
        <v>5</v>
      </c>
      <c r="X16" s="34">
        <v>5</v>
      </c>
      <c r="Y16" s="34">
        <v>4</v>
      </c>
      <c r="Z16" s="33">
        <v>5</v>
      </c>
      <c r="AA16" s="33">
        <v>5</v>
      </c>
      <c r="AB16" s="33">
        <v>4</v>
      </c>
      <c r="AC16" s="33">
        <v>5</v>
      </c>
      <c r="AD16" s="33">
        <v>5</v>
      </c>
      <c r="AE16" s="108">
        <v>5</v>
      </c>
      <c r="AF16" s="108">
        <v>5</v>
      </c>
      <c r="AG16" s="108">
        <v>5</v>
      </c>
      <c r="AH16" s="108">
        <v>5</v>
      </c>
      <c r="AI16" s="35">
        <v>3</v>
      </c>
      <c r="AJ16" s="35">
        <v>4</v>
      </c>
      <c r="AK16" s="35">
        <v>4</v>
      </c>
    </row>
    <row r="17" spans="1:37">
      <c r="A17" s="29">
        <v>16</v>
      </c>
      <c r="B17" s="29">
        <v>2</v>
      </c>
      <c r="C17" s="29" t="s">
        <v>9</v>
      </c>
      <c r="D17" s="29" t="s">
        <v>10</v>
      </c>
      <c r="E17" s="29">
        <v>1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30">
        <v>4</v>
      </c>
      <c r="M17" s="30">
        <v>4</v>
      </c>
      <c r="N17" s="30">
        <v>4</v>
      </c>
      <c r="O17" s="31">
        <v>4</v>
      </c>
      <c r="P17" s="31">
        <v>4</v>
      </c>
      <c r="Q17" s="32">
        <v>4</v>
      </c>
      <c r="R17" s="32">
        <v>4</v>
      </c>
      <c r="S17" s="32">
        <v>4</v>
      </c>
      <c r="T17" s="32">
        <v>4</v>
      </c>
      <c r="U17" s="32">
        <v>4</v>
      </c>
      <c r="V17" s="34">
        <v>3</v>
      </c>
      <c r="W17" s="34">
        <v>3</v>
      </c>
      <c r="X17" s="34">
        <v>3</v>
      </c>
      <c r="Y17" s="34">
        <v>3</v>
      </c>
      <c r="Z17" s="33">
        <v>4</v>
      </c>
      <c r="AA17" s="33">
        <v>4</v>
      </c>
      <c r="AB17" s="33">
        <v>4</v>
      </c>
      <c r="AC17" s="33">
        <v>4</v>
      </c>
      <c r="AD17" s="33">
        <v>4</v>
      </c>
      <c r="AE17" s="108">
        <v>4</v>
      </c>
      <c r="AF17" s="108">
        <v>4</v>
      </c>
      <c r="AG17" s="108">
        <v>4</v>
      </c>
      <c r="AH17" s="108">
        <v>4</v>
      </c>
      <c r="AI17" s="35">
        <v>4</v>
      </c>
      <c r="AJ17" s="35">
        <v>4</v>
      </c>
      <c r="AK17" s="35">
        <v>4</v>
      </c>
    </row>
    <row r="18" spans="1:37">
      <c r="A18" s="29">
        <v>17</v>
      </c>
      <c r="B18" s="29">
        <v>2</v>
      </c>
      <c r="C18" s="29" t="s">
        <v>9</v>
      </c>
      <c r="D18" s="29" t="s">
        <v>140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1</v>
      </c>
      <c r="L18" s="30">
        <v>5</v>
      </c>
      <c r="M18" s="30">
        <v>2</v>
      </c>
      <c r="N18" s="30">
        <v>3</v>
      </c>
      <c r="O18" s="31">
        <v>5</v>
      </c>
      <c r="P18" s="31">
        <v>5</v>
      </c>
      <c r="Q18" s="32">
        <v>5</v>
      </c>
      <c r="R18" s="32">
        <v>5</v>
      </c>
      <c r="S18" s="32">
        <v>5</v>
      </c>
      <c r="T18" s="32">
        <v>5</v>
      </c>
      <c r="U18" s="32">
        <v>5</v>
      </c>
      <c r="V18" s="34">
        <v>3</v>
      </c>
      <c r="W18" s="34">
        <v>3</v>
      </c>
      <c r="X18" s="34">
        <v>3</v>
      </c>
      <c r="Y18" s="34">
        <v>3</v>
      </c>
      <c r="Z18" s="33">
        <v>4</v>
      </c>
      <c r="AA18" s="33">
        <v>4</v>
      </c>
      <c r="AB18" s="33">
        <v>4</v>
      </c>
      <c r="AC18" s="33">
        <v>4</v>
      </c>
      <c r="AD18" s="33">
        <v>4</v>
      </c>
      <c r="AE18" s="108">
        <v>4</v>
      </c>
      <c r="AF18" s="108">
        <v>4</v>
      </c>
      <c r="AG18" s="108">
        <v>4</v>
      </c>
      <c r="AH18" s="108">
        <v>4</v>
      </c>
      <c r="AI18" s="35">
        <v>5</v>
      </c>
      <c r="AJ18" s="35">
        <v>5</v>
      </c>
      <c r="AK18" s="35">
        <v>5</v>
      </c>
    </row>
    <row r="19" spans="1:37">
      <c r="A19" s="29">
        <v>18</v>
      </c>
      <c r="B19" s="29">
        <v>2</v>
      </c>
      <c r="C19" s="29" t="s">
        <v>9</v>
      </c>
      <c r="D19" s="29" t="s">
        <v>140</v>
      </c>
      <c r="E19" s="29">
        <v>1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30">
        <v>4</v>
      </c>
      <c r="M19" s="30">
        <v>3</v>
      </c>
      <c r="N19" s="30">
        <v>4</v>
      </c>
      <c r="O19" s="31">
        <v>4</v>
      </c>
      <c r="P19" s="31">
        <v>4</v>
      </c>
      <c r="Q19" s="32">
        <v>4</v>
      </c>
      <c r="R19" s="32">
        <v>3</v>
      </c>
      <c r="S19" s="32">
        <v>4</v>
      </c>
      <c r="T19" s="32">
        <v>4</v>
      </c>
      <c r="U19" s="32">
        <v>4</v>
      </c>
      <c r="V19" s="34">
        <v>1</v>
      </c>
      <c r="W19" s="34">
        <v>1</v>
      </c>
      <c r="X19" s="34">
        <v>1</v>
      </c>
      <c r="Y19" s="34">
        <v>1</v>
      </c>
      <c r="Z19" s="33">
        <v>3</v>
      </c>
      <c r="AA19" s="33">
        <v>4</v>
      </c>
      <c r="AB19" s="33">
        <v>3</v>
      </c>
      <c r="AC19" s="33">
        <v>3</v>
      </c>
      <c r="AD19" s="33">
        <v>3</v>
      </c>
      <c r="AE19" s="108">
        <v>4</v>
      </c>
      <c r="AF19" s="108">
        <v>4</v>
      </c>
      <c r="AG19" s="108">
        <v>4</v>
      </c>
      <c r="AH19" s="108">
        <v>4</v>
      </c>
      <c r="AI19" s="35">
        <v>4</v>
      </c>
      <c r="AJ19" s="35">
        <v>4</v>
      </c>
      <c r="AK19" s="35">
        <v>4</v>
      </c>
    </row>
    <row r="20" spans="1:37">
      <c r="A20" s="29">
        <v>19</v>
      </c>
      <c r="B20" s="29">
        <v>2</v>
      </c>
      <c r="C20" s="29" t="s">
        <v>9</v>
      </c>
      <c r="D20" s="29" t="s">
        <v>140</v>
      </c>
      <c r="E20" s="29">
        <v>1</v>
      </c>
      <c r="F20" s="29">
        <v>0</v>
      </c>
      <c r="G20" s="29">
        <v>1</v>
      </c>
      <c r="H20" s="29">
        <v>0</v>
      </c>
      <c r="I20" s="29">
        <v>0</v>
      </c>
      <c r="J20" s="29">
        <v>0</v>
      </c>
      <c r="K20" s="29">
        <v>0</v>
      </c>
      <c r="L20" s="30">
        <v>4</v>
      </c>
      <c r="M20" s="30">
        <v>3</v>
      </c>
      <c r="N20" s="30">
        <v>3</v>
      </c>
      <c r="O20" s="31">
        <v>4</v>
      </c>
      <c r="P20" s="31">
        <v>4</v>
      </c>
      <c r="Q20" s="32">
        <v>2</v>
      </c>
      <c r="R20" s="32">
        <v>3</v>
      </c>
      <c r="S20" s="32">
        <v>4</v>
      </c>
      <c r="T20" s="32">
        <v>3</v>
      </c>
      <c r="U20" s="32">
        <v>3</v>
      </c>
      <c r="V20" s="34">
        <v>1</v>
      </c>
      <c r="W20" s="34">
        <v>1</v>
      </c>
      <c r="X20" s="34">
        <v>1</v>
      </c>
      <c r="Y20" s="34">
        <v>1</v>
      </c>
      <c r="Z20" s="33">
        <v>3</v>
      </c>
      <c r="AA20" s="33">
        <v>3</v>
      </c>
      <c r="AB20" s="33">
        <v>2</v>
      </c>
      <c r="AC20" s="33">
        <v>2</v>
      </c>
      <c r="AD20" s="33">
        <v>2</v>
      </c>
      <c r="AE20" s="108">
        <v>4</v>
      </c>
      <c r="AF20" s="108">
        <v>4</v>
      </c>
      <c r="AG20" s="108">
        <v>4</v>
      </c>
      <c r="AH20" s="108">
        <v>4</v>
      </c>
      <c r="AI20" s="35">
        <v>4</v>
      </c>
      <c r="AJ20" s="35">
        <v>4</v>
      </c>
      <c r="AK20" s="35">
        <v>4</v>
      </c>
    </row>
    <row r="21" spans="1:37">
      <c r="A21" s="29">
        <v>20</v>
      </c>
      <c r="B21" s="29">
        <v>2</v>
      </c>
      <c r="C21" s="29" t="s">
        <v>9</v>
      </c>
      <c r="D21" s="29" t="s">
        <v>140</v>
      </c>
      <c r="E21" s="29">
        <v>1</v>
      </c>
      <c r="F21" s="29">
        <v>0</v>
      </c>
      <c r="G21" s="29">
        <v>1</v>
      </c>
      <c r="H21" s="29">
        <v>1</v>
      </c>
      <c r="I21" s="29">
        <v>0</v>
      </c>
      <c r="J21" s="29">
        <v>0</v>
      </c>
      <c r="K21" s="29">
        <v>0</v>
      </c>
      <c r="L21" s="30">
        <v>4</v>
      </c>
      <c r="M21" s="30">
        <v>4</v>
      </c>
      <c r="N21" s="30">
        <v>4</v>
      </c>
      <c r="O21" s="31">
        <v>4</v>
      </c>
      <c r="P21" s="31">
        <v>4</v>
      </c>
      <c r="Q21" s="32">
        <v>4</v>
      </c>
      <c r="R21" s="32">
        <v>3</v>
      </c>
      <c r="S21" s="32">
        <v>4</v>
      </c>
      <c r="T21" s="32">
        <v>4</v>
      </c>
      <c r="U21" s="32">
        <v>4</v>
      </c>
      <c r="V21" s="34">
        <v>2</v>
      </c>
      <c r="W21" s="34">
        <v>2</v>
      </c>
      <c r="X21" s="34">
        <v>2</v>
      </c>
      <c r="Y21" s="34">
        <v>2</v>
      </c>
      <c r="Z21" s="33">
        <v>4</v>
      </c>
      <c r="AA21" s="33">
        <v>4</v>
      </c>
      <c r="AB21" s="33">
        <v>4</v>
      </c>
      <c r="AC21" s="33">
        <v>4</v>
      </c>
      <c r="AD21" s="33">
        <v>4</v>
      </c>
      <c r="AE21" s="108">
        <v>4</v>
      </c>
      <c r="AF21" s="108">
        <v>4</v>
      </c>
      <c r="AG21" s="108">
        <v>4</v>
      </c>
      <c r="AH21" s="108">
        <v>4</v>
      </c>
      <c r="AI21" s="35">
        <v>4</v>
      </c>
      <c r="AJ21" s="35">
        <v>4</v>
      </c>
      <c r="AK21" s="35">
        <v>4</v>
      </c>
    </row>
    <row r="22" spans="1:37">
      <c r="A22" s="29">
        <v>21</v>
      </c>
      <c r="B22" s="29">
        <v>2</v>
      </c>
      <c r="C22" s="29" t="s">
        <v>9</v>
      </c>
      <c r="D22" s="29" t="s">
        <v>140</v>
      </c>
      <c r="E22" s="29">
        <v>1</v>
      </c>
      <c r="F22" s="29">
        <v>0</v>
      </c>
      <c r="G22" s="29">
        <v>1</v>
      </c>
      <c r="H22" s="29">
        <v>0</v>
      </c>
      <c r="I22" s="29">
        <v>0</v>
      </c>
      <c r="J22" s="29">
        <v>0</v>
      </c>
      <c r="K22" s="29">
        <v>0</v>
      </c>
      <c r="L22" s="30">
        <v>3</v>
      </c>
      <c r="M22" s="30">
        <v>5</v>
      </c>
      <c r="N22" s="30">
        <v>5</v>
      </c>
      <c r="O22" s="31">
        <v>5</v>
      </c>
      <c r="P22" s="31">
        <v>5</v>
      </c>
      <c r="Q22" s="32">
        <v>5</v>
      </c>
      <c r="R22" s="32">
        <v>3</v>
      </c>
      <c r="S22" s="32">
        <v>5</v>
      </c>
      <c r="T22" s="32">
        <v>4</v>
      </c>
      <c r="U22" s="32">
        <v>5</v>
      </c>
      <c r="V22" s="34">
        <v>5</v>
      </c>
      <c r="W22" s="34">
        <v>5</v>
      </c>
      <c r="X22" s="34">
        <v>5</v>
      </c>
      <c r="Y22" s="34">
        <v>5</v>
      </c>
      <c r="Z22" s="33">
        <v>5</v>
      </c>
      <c r="AA22" s="33">
        <v>5</v>
      </c>
      <c r="AB22" s="33">
        <v>5</v>
      </c>
      <c r="AC22" s="33">
        <v>5</v>
      </c>
      <c r="AD22" s="33">
        <v>5</v>
      </c>
      <c r="AE22" s="108">
        <v>5</v>
      </c>
      <c r="AF22" s="108">
        <v>5</v>
      </c>
      <c r="AG22" s="108">
        <v>5</v>
      </c>
      <c r="AH22" s="108">
        <v>5</v>
      </c>
      <c r="AI22" s="35">
        <v>5</v>
      </c>
      <c r="AJ22" s="35">
        <v>4</v>
      </c>
      <c r="AK22" s="35">
        <v>5</v>
      </c>
    </row>
    <row r="23" spans="1:37">
      <c r="A23" s="29">
        <v>22</v>
      </c>
      <c r="B23" s="29">
        <v>2</v>
      </c>
      <c r="C23" s="29" t="s">
        <v>9</v>
      </c>
      <c r="D23" s="29" t="s">
        <v>140</v>
      </c>
      <c r="E23" s="29">
        <v>0</v>
      </c>
      <c r="F23" s="29">
        <v>0</v>
      </c>
      <c r="G23" s="29">
        <v>1</v>
      </c>
      <c r="H23" s="29">
        <v>0</v>
      </c>
      <c r="I23" s="29">
        <v>0</v>
      </c>
      <c r="J23" s="29">
        <v>0</v>
      </c>
      <c r="K23" s="29">
        <v>0</v>
      </c>
      <c r="L23" s="30">
        <v>4</v>
      </c>
      <c r="M23" s="30">
        <v>3</v>
      </c>
      <c r="N23" s="30">
        <v>3</v>
      </c>
      <c r="O23" s="31">
        <v>4</v>
      </c>
      <c r="P23" s="31">
        <v>4</v>
      </c>
      <c r="Q23" s="32">
        <v>4</v>
      </c>
      <c r="R23" s="32">
        <v>3</v>
      </c>
      <c r="S23" s="32">
        <v>4</v>
      </c>
      <c r="T23" s="32">
        <v>4</v>
      </c>
      <c r="U23" s="32">
        <v>4</v>
      </c>
      <c r="V23" s="34">
        <v>1</v>
      </c>
      <c r="W23" s="34">
        <v>1</v>
      </c>
      <c r="X23" s="34">
        <v>1</v>
      </c>
      <c r="Y23" s="34">
        <v>1</v>
      </c>
      <c r="Z23" s="33">
        <v>4</v>
      </c>
      <c r="AA23" s="33">
        <v>4</v>
      </c>
      <c r="AB23" s="33">
        <v>4</v>
      </c>
      <c r="AC23" s="33">
        <v>3</v>
      </c>
      <c r="AD23" s="33">
        <v>4</v>
      </c>
      <c r="AE23" s="108">
        <v>5</v>
      </c>
      <c r="AF23" s="108">
        <v>5</v>
      </c>
      <c r="AG23" s="108">
        <v>5</v>
      </c>
      <c r="AH23" s="108">
        <v>5</v>
      </c>
      <c r="AI23" s="35">
        <v>5</v>
      </c>
      <c r="AJ23" s="35">
        <v>4</v>
      </c>
      <c r="AK23" s="35">
        <v>5</v>
      </c>
    </row>
    <row r="24" spans="1:37">
      <c r="A24" s="29">
        <v>23</v>
      </c>
      <c r="B24" s="29">
        <v>2</v>
      </c>
      <c r="C24" s="29" t="s">
        <v>9</v>
      </c>
      <c r="D24" s="29" t="s">
        <v>140</v>
      </c>
      <c r="E24" s="29">
        <v>1</v>
      </c>
      <c r="F24" s="29">
        <v>0</v>
      </c>
      <c r="G24" s="29">
        <v>1</v>
      </c>
      <c r="H24" s="29">
        <v>0</v>
      </c>
      <c r="I24" s="29">
        <v>0</v>
      </c>
      <c r="J24" s="29">
        <v>0</v>
      </c>
      <c r="K24" s="29">
        <v>0</v>
      </c>
      <c r="L24" s="30">
        <v>4</v>
      </c>
      <c r="M24" s="30">
        <v>2</v>
      </c>
      <c r="N24" s="30">
        <v>2</v>
      </c>
      <c r="O24" s="31">
        <v>3</v>
      </c>
      <c r="P24" s="31">
        <v>3</v>
      </c>
      <c r="Q24" s="32">
        <v>3</v>
      </c>
      <c r="R24" s="32">
        <v>1</v>
      </c>
      <c r="S24" s="32">
        <v>3</v>
      </c>
      <c r="T24" s="32">
        <v>4</v>
      </c>
      <c r="U24" s="32">
        <v>4</v>
      </c>
      <c r="V24" s="34">
        <v>3</v>
      </c>
      <c r="W24" s="34">
        <v>3</v>
      </c>
      <c r="X24" s="34">
        <v>3</v>
      </c>
      <c r="Y24" s="34">
        <v>2</v>
      </c>
      <c r="Z24" s="33">
        <v>3</v>
      </c>
      <c r="AA24" s="33">
        <v>4</v>
      </c>
      <c r="AB24" s="33">
        <v>4</v>
      </c>
      <c r="AC24" s="33">
        <v>3</v>
      </c>
      <c r="AD24" s="33">
        <v>4</v>
      </c>
      <c r="AE24" s="108">
        <v>3</v>
      </c>
      <c r="AF24" s="108">
        <v>3</v>
      </c>
      <c r="AG24" s="108">
        <v>3</v>
      </c>
      <c r="AH24" s="108">
        <v>3</v>
      </c>
      <c r="AI24" s="35">
        <v>4</v>
      </c>
      <c r="AJ24" s="35">
        <v>3</v>
      </c>
      <c r="AK24" s="35">
        <v>4</v>
      </c>
    </row>
    <row r="25" spans="1:37">
      <c r="A25" s="29">
        <v>24</v>
      </c>
      <c r="B25" s="29">
        <v>2</v>
      </c>
      <c r="C25" s="29" t="s">
        <v>9</v>
      </c>
      <c r="D25" s="29" t="s">
        <v>140</v>
      </c>
      <c r="E25" s="29">
        <v>1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30">
        <v>4</v>
      </c>
      <c r="M25" s="30">
        <v>3</v>
      </c>
      <c r="N25" s="30">
        <v>3</v>
      </c>
      <c r="O25" s="31">
        <v>4</v>
      </c>
      <c r="P25" s="31">
        <v>4</v>
      </c>
      <c r="Q25" s="32">
        <v>4</v>
      </c>
      <c r="R25" s="32">
        <v>4</v>
      </c>
      <c r="S25" s="32">
        <v>4</v>
      </c>
      <c r="T25" s="32">
        <v>4</v>
      </c>
      <c r="U25" s="32">
        <v>4</v>
      </c>
      <c r="V25" s="34">
        <v>2</v>
      </c>
      <c r="W25" s="34">
        <v>3</v>
      </c>
      <c r="X25" s="34">
        <v>2</v>
      </c>
      <c r="Y25" s="34">
        <v>2</v>
      </c>
      <c r="Z25" s="33">
        <v>3</v>
      </c>
      <c r="AA25" s="33">
        <v>3</v>
      </c>
      <c r="AB25" s="33">
        <v>3</v>
      </c>
      <c r="AC25" s="33">
        <v>3</v>
      </c>
      <c r="AD25" s="33">
        <v>3</v>
      </c>
      <c r="AE25" s="108">
        <v>3</v>
      </c>
      <c r="AF25" s="108">
        <v>3</v>
      </c>
      <c r="AG25" s="108">
        <v>3</v>
      </c>
      <c r="AH25" s="108">
        <v>4</v>
      </c>
      <c r="AI25" s="35">
        <v>3</v>
      </c>
      <c r="AJ25" s="35">
        <v>3</v>
      </c>
      <c r="AK25" s="35">
        <v>4</v>
      </c>
    </row>
    <row r="26" spans="1:37">
      <c r="A26" s="29">
        <v>25</v>
      </c>
      <c r="B26" s="29">
        <v>2</v>
      </c>
      <c r="C26" s="29" t="s">
        <v>9</v>
      </c>
      <c r="D26" s="29" t="s">
        <v>140</v>
      </c>
      <c r="E26" s="29">
        <v>1</v>
      </c>
      <c r="F26" s="29">
        <v>0</v>
      </c>
      <c r="G26" s="29">
        <v>1</v>
      </c>
      <c r="H26" s="29">
        <v>0</v>
      </c>
      <c r="I26" s="29">
        <v>0</v>
      </c>
      <c r="J26" s="29">
        <v>0</v>
      </c>
      <c r="K26" s="29">
        <v>0</v>
      </c>
      <c r="L26" s="30">
        <v>4</v>
      </c>
      <c r="M26" s="30">
        <v>4</v>
      </c>
      <c r="N26" s="30">
        <v>4</v>
      </c>
      <c r="O26" s="31">
        <v>4</v>
      </c>
      <c r="P26" s="31">
        <v>4</v>
      </c>
      <c r="Q26" s="32">
        <v>3</v>
      </c>
      <c r="R26" s="32">
        <v>2</v>
      </c>
      <c r="S26" s="32">
        <v>4</v>
      </c>
      <c r="T26" s="32">
        <v>3</v>
      </c>
      <c r="U26" s="32">
        <v>4</v>
      </c>
      <c r="V26" s="34">
        <v>3</v>
      </c>
      <c r="W26" s="34">
        <v>3</v>
      </c>
      <c r="X26" s="34">
        <v>4</v>
      </c>
      <c r="Y26" s="34">
        <v>3</v>
      </c>
      <c r="Z26" s="33">
        <v>4</v>
      </c>
      <c r="AA26" s="33">
        <v>4</v>
      </c>
      <c r="AB26" s="33">
        <v>4</v>
      </c>
      <c r="AC26" s="33">
        <v>4</v>
      </c>
      <c r="AD26" s="33">
        <v>4</v>
      </c>
      <c r="AE26" s="108">
        <v>4</v>
      </c>
      <c r="AF26" s="108">
        <v>3</v>
      </c>
      <c r="AG26" s="108">
        <v>4</v>
      </c>
      <c r="AH26" s="108">
        <v>4</v>
      </c>
      <c r="AI26" s="35">
        <v>4</v>
      </c>
      <c r="AJ26" s="35">
        <v>4</v>
      </c>
      <c r="AK26" s="35">
        <v>4</v>
      </c>
    </row>
    <row r="27" spans="1:37">
      <c r="A27" s="29">
        <v>26</v>
      </c>
      <c r="B27" s="29">
        <v>2</v>
      </c>
      <c r="C27" s="29" t="s">
        <v>9</v>
      </c>
      <c r="D27" s="29" t="s">
        <v>64</v>
      </c>
      <c r="E27" s="29">
        <v>0</v>
      </c>
      <c r="F27" s="29">
        <v>1</v>
      </c>
      <c r="G27" s="29">
        <v>1</v>
      </c>
      <c r="H27" s="29">
        <v>1</v>
      </c>
      <c r="I27" s="29">
        <v>0</v>
      </c>
      <c r="J27" s="29">
        <v>0</v>
      </c>
      <c r="K27" s="29">
        <v>0</v>
      </c>
      <c r="L27" s="30">
        <v>4</v>
      </c>
      <c r="M27" s="30">
        <v>4</v>
      </c>
      <c r="N27" s="30">
        <v>4</v>
      </c>
      <c r="O27" s="31">
        <v>5</v>
      </c>
      <c r="P27" s="31">
        <v>4</v>
      </c>
      <c r="Q27" s="32">
        <v>5</v>
      </c>
      <c r="R27" s="32">
        <v>5</v>
      </c>
      <c r="S27" s="32">
        <v>4</v>
      </c>
      <c r="T27" s="32">
        <v>4</v>
      </c>
      <c r="U27" s="32">
        <v>5</v>
      </c>
      <c r="V27" s="34">
        <v>3</v>
      </c>
      <c r="W27" s="34">
        <v>4</v>
      </c>
      <c r="X27" s="34">
        <v>4</v>
      </c>
      <c r="Y27" s="34">
        <v>4</v>
      </c>
      <c r="Z27" s="33">
        <v>5</v>
      </c>
      <c r="AA27" s="33">
        <v>4</v>
      </c>
      <c r="AB27" s="33">
        <v>4</v>
      </c>
      <c r="AC27" s="33">
        <v>5</v>
      </c>
      <c r="AD27" s="33">
        <v>4</v>
      </c>
      <c r="AE27" s="108">
        <v>5</v>
      </c>
      <c r="AF27" s="108">
        <v>5</v>
      </c>
      <c r="AG27" s="108">
        <v>5</v>
      </c>
      <c r="AH27" s="108">
        <v>4</v>
      </c>
      <c r="AI27" s="35">
        <v>4</v>
      </c>
      <c r="AJ27" s="35">
        <v>5</v>
      </c>
      <c r="AK27" s="35">
        <v>5</v>
      </c>
    </row>
    <row r="28" spans="1:37">
      <c r="A28" s="29">
        <v>27</v>
      </c>
      <c r="B28" s="29">
        <v>2</v>
      </c>
      <c r="C28" s="29" t="s">
        <v>9</v>
      </c>
      <c r="D28" s="29" t="s">
        <v>130</v>
      </c>
      <c r="E28" s="29">
        <v>1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30">
        <v>5</v>
      </c>
      <c r="M28" s="30">
        <v>5</v>
      </c>
      <c r="N28" s="30">
        <v>5</v>
      </c>
      <c r="O28" s="31">
        <v>5</v>
      </c>
      <c r="P28" s="31">
        <v>5</v>
      </c>
      <c r="Q28" s="32">
        <v>5</v>
      </c>
      <c r="R28" s="32">
        <v>4</v>
      </c>
      <c r="S28" s="32">
        <v>5</v>
      </c>
      <c r="T28" s="32">
        <v>4</v>
      </c>
      <c r="U28" s="32">
        <v>5</v>
      </c>
      <c r="V28" s="34">
        <v>3</v>
      </c>
      <c r="W28" s="34">
        <v>3</v>
      </c>
      <c r="X28" s="34">
        <v>3</v>
      </c>
      <c r="Y28" s="34">
        <v>3</v>
      </c>
      <c r="Z28" s="33">
        <v>5</v>
      </c>
      <c r="AA28" s="33">
        <v>5</v>
      </c>
      <c r="AB28" s="33">
        <v>5</v>
      </c>
      <c r="AC28" s="33">
        <v>5</v>
      </c>
      <c r="AD28" s="33">
        <v>5</v>
      </c>
      <c r="AE28" s="108">
        <v>4</v>
      </c>
      <c r="AF28" s="108">
        <v>4</v>
      </c>
      <c r="AG28" s="108">
        <v>4</v>
      </c>
      <c r="AH28" s="108">
        <v>4</v>
      </c>
      <c r="AI28" s="35">
        <v>4</v>
      </c>
      <c r="AJ28" s="35">
        <v>4</v>
      </c>
      <c r="AK28" s="35">
        <v>4</v>
      </c>
    </row>
    <row r="29" spans="1:37">
      <c r="A29" s="29">
        <v>28</v>
      </c>
      <c r="B29" s="29">
        <v>2</v>
      </c>
      <c r="C29" s="29" t="s">
        <v>9</v>
      </c>
      <c r="D29" s="29" t="s">
        <v>127</v>
      </c>
      <c r="E29" s="29">
        <v>0</v>
      </c>
      <c r="F29" s="29">
        <v>0</v>
      </c>
      <c r="G29" s="29">
        <v>0</v>
      </c>
      <c r="H29" s="29">
        <v>1</v>
      </c>
      <c r="I29" s="29">
        <v>0</v>
      </c>
      <c r="J29" s="29">
        <v>0</v>
      </c>
      <c r="K29" s="29">
        <v>0</v>
      </c>
      <c r="L29" s="30">
        <v>4</v>
      </c>
      <c r="M29" s="30">
        <v>4</v>
      </c>
      <c r="N29" s="30">
        <v>5</v>
      </c>
      <c r="O29" s="31">
        <v>5</v>
      </c>
      <c r="P29" s="31">
        <v>5</v>
      </c>
      <c r="Q29" s="32">
        <v>4</v>
      </c>
      <c r="R29" s="32">
        <v>3</v>
      </c>
      <c r="S29" s="32">
        <v>3</v>
      </c>
      <c r="T29" s="32">
        <v>4</v>
      </c>
      <c r="U29" s="32">
        <v>4</v>
      </c>
      <c r="V29" s="34">
        <v>3</v>
      </c>
      <c r="W29" s="34">
        <v>3</v>
      </c>
      <c r="X29" s="34">
        <v>3</v>
      </c>
      <c r="Y29" s="34">
        <v>1</v>
      </c>
      <c r="Z29" s="33">
        <v>4</v>
      </c>
      <c r="AA29" s="33">
        <v>4</v>
      </c>
      <c r="AB29" s="33">
        <v>4</v>
      </c>
      <c r="AC29" s="33">
        <v>3</v>
      </c>
      <c r="AD29" s="33">
        <v>3</v>
      </c>
      <c r="AE29" s="108">
        <v>3</v>
      </c>
      <c r="AF29" s="108">
        <v>3</v>
      </c>
      <c r="AG29" s="108">
        <v>3</v>
      </c>
      <c r="AH29" s="108">
        <v>3</v>
      </c>
      <c r="AI29" s="35">
        <v>4</v>
      </c>
      <c r="AJ29" s="35">
        <v>4</v>
      </c>
      <c r="AK29" s="35">
        <v>4</v>
      </c>
    </row>
    <row r="30" spans="1:37">
      <c r="A30" s="29">
        <v>29</v>
      </c>
      <c r="B30" s="29">
        <v>2</v>
      </c>
      <c r="C30" s="29" t="s">
        <v>9</v>
      </c>
      <c r="D30" s="29" t="s">
        <v>110</v>
      </c>
      <c r="E30" s="29">
        <v>1</v>
      </c>
      <c r="F30" s="29">
        <v>0</v>
      </c>
      <c r="G30" s="29">
        <v>1</v>
      </c>
      <c r="H30" s="29">
        <v>1</v>
      </c>
      <c r="I30" s="29">
        <v>0</v>
      </c>
      <c r="J30" s="29">
        <v>0</v>
      </c>
      <c r="K30" s="29">
        <v>0</v>
      </c>
      <c r="L30" s="30">
        <v>5</v>
      </c>
      <c r="M30" s="30">
        <v>5</v>
      </c>
      <c r="N30" s="30">
        <v>4</v>
      </c>
      <c r="O30" s="31">
        <v>5</v>
      </c>
      <c r="P30" s="31">
        <v>5</v>
      </c>
      <c r="Q30" s="32">
        <v>4</v>
      </c>
      <c r="R30" s="32">
        <v>5</v>
      </c>
      <c r="S30" s="32">
        <v>5</v>
      </c>
      <c r="T30" s="32">
        <v>5</v>
      </c>
      <c r="U30" s="32">
        <v>5</v>
      </c>
      <c r="V30" s="34">
        <v>4</v>
      </c>
      <c r="W30" s="34">
        <v>5</v>
      </c>
      <c r="X30" s="34">
        <v>4</v>
      </c>
      <c r="Y30" s="34">
        <v>4</v>
      </c>
      <c r="Z30" s="33">
        <v>4</v>
      </c>
      <c r="AA30" s="33">
        <v>4</v>
      </c>
      <c r="AB30" s="33">
        <v>4</v>
      </c>
      <c r="AC30" s="33">
        <v>4</v>
      </c>
      <c r="AD30" s="33">
        <v>4</v>
      </c>
      <c r="AE30" s="108">
        <v>4</v>
      </c>
      <c r="AF30" s="108">
        <v>4</v>
      </c>
      <c r="AG30" s="108">
        <v>4</v>
      </c>
      <c r="AH30" s="108">
        <v>4</v>
      </c>
      <c r="AI30" s="35">
        <v>4</v>
      </c>
      <c r="AJ30" s="35">
        <v>4</v>
      </c>
      <c r="AK30" s="35">
        <v>4</v>
      </c>
    </row>
    <row r="31" spans="1:37">
      <c r="A31" s="29">
        <v>30</v>
      </c>
      <c r="B31" s="29">
        <v>2</v>
      </c>
      <c r="C31" s="29" t="s">
        <v>9</v>
      </c>
      <c r="D31" s="29" t="s">
        <v>138</v>
      </c>
      <c r="E31" s="29">
        <v>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30">
        <v>4</v>
      </c>
      <c r="M31" s="30">
        <v>3</v>
      </c>
      <c r="N31" s="30">
        <v>3</v>
      </c>
      <c r="O31" s="31">
        <v>4</v>
      </c>
      <c r="P31" s="31">
        <v>4</v>
      </c>
      <c r="Q31" s="32">
        <v>3</v>
      </c>
      <c r="R31" s="32">
        <v>4</v>
      </c>
      <c r="S31" s="32">
        <v>4</v>
      </c>
      <c r="T31" s="32">
        <v>4</v>
      </c>
      <c r="U31" s="32">
        <v>4</v>
      </c>
      <c r="V31" s="34">
        <v>4</v>
      </c>
      <c r="W31" s="34">
        <v>4</v>
      </c>
      <c r="X31" s="34">
        <v>4</v>
      </c>
      <c r="Y31" s="34">
        <v>4</v>
      </c>
      <c r="Z31" s="33">
        <v>5</v>
      </c>
      <c r="AA31" s="33">
        <v>5</v>
      </c>
      <c r="AB31" s="33">
        <v>5</v>
      </c>
      <c r="AC31" s="33">
        <v>5</v>
      </c>
      <c r="AD31" s="33">
        <v>5</v>
      </c>
      <c r="AE31" s="108">
        <v>4</v>
      </c>
      <c r="AF31" s="108">
        <v>4</v>
      </c>
      <c r="AG31" s="108">
        <v>4</v>
      </c>
      <c r="AH31" s="108">
        <v>5</v>
      </c>
      <c r="AI31" s="35">
        <v>5</v>
      </c>
      <c r="AJ31" s="35">
        <v>4</v>
      </c>
      <c r="AK31" s="35">
        <v>4</v>
      </c>
    </row>
    <row r="32" spans="1:37">
      <c r="A32" s="29">
        <v>31</v>
      </c>
      <c r="B32" s="29">
        <v>3</v>
      </c>
      <c r="C32" s="29" t="s">
        <v>60</v>
      </c>
      <c r="D32" s="29" t="s">
        <v>110</v>
      </c>
      <c r="E32" s="29">
        <v>1</v>
      </c>
      <c r="F32" s="29">
        <v>0</v>
      </c>
      <c r="G32" s="29">
        <v>1</v>
      </c>
      <c r="H32" s="29">
        <v>1</v>
      </c>
      <c r="I32" s="29">
        <v>0</v>
      </c>
      <c r="J32" s="29">
        <v>0</v>
      </c>
      <c r="K32" s="29">
        <v>0</v>
      </c>
      <c r="L32" s="30">
        <v>4</v>
      </c>
      <c r="M32" s="30">
        <v>3</v>
      </c>
      <c r="N32" s="30">
        <v>4</v>
      </c>
      <c r="O32" s="31">
        <v>4</v>
      </c>
      <c r="P32" s="31">
        <v>4</v>
      </c>
      <c r="Q32" s="32">
        <v>4</v>
      </c>
      <c r="R32" s="32">
        <v>4</v>
      </c>
      <c r="S32" s="32">
        <v>3</v>
      </c>
      <c r="T32" s="32">
        <v>3</v>
      </c>
      <c r="U32" s="32">
        <v>4</v>
      </c>
      <c r="V32" s="34">
        <v>2</v>
      </c>
      <c r="W32" s="34">
        <v>2</v>
      </c>
      <c r="X32" s="34">
        <v>3</v>
      </c>
      <c r="Y32" s="34">
        <v>2</v>
      </c>
      <c r="Z32" s="33">
        <v>4</v>
      </c>
      <c r="AA32" s="33">
        <v>4</v>
      </c>
      <c r="AB32" s="33">
        <v>4</v>
      </c>
      <c r="AC32" s="33">
        <v>4</v>
      </c>
      <c r="AD32" s="33">
        <v>4</v>
      </c>
      <c r="AE32" s="108">
        <v>5</v>
      </c>
      <c r="AF32" s="108">
        <v>4</v>
      </c>
      <c r="AG32" s="108">
        <v>4</v>
      </c>
      <c r="AH32" s="108">
        <v>4</v>
      </c>
      <c r="AI32" s="35">
        <v>4</v>
      </c>
      <c r="AJ32" s="35">
        <v>4</v>
      </c>
      <c r="AK32" s="35">
        <v>4</v>
      </c>
    </row>
    <row r="33" spans="1:37">
      <c r="A33" s="29">
        <v>32</v>
      </c>
      <c r="B33" s="29">
        <v>3</v>
      </c>
      <c r="C33" s="29" t="s">
        <v>60</v>
      </c>
      <c r="D33" s="29" t="s">
        <v>64</v>
      </c>
      <c r="E33" s="29">
        <v>1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30">
        <v>5</v>
      </c>
      <c r="M33" s="30">
        <v>5</v>
      </c>
      <c r="N33" s="30">
        <v>5</v>
      </c>
      <c r="O33" s="31">
        <v>5</v>
      </c>
      <c r="P33" s="31">
        <v>5</v>
      </c>
      <c r="Q33" s="32">
        <v>5</v>
      </c>
      <c r="R33" s="32">
        <v>5</v>
      </c>
      <c r="S33" s="32">
        <v>5</v>
      </c>
      <c r="T33" s="32">
        <v>5</v>
      </c>
      <c r="U33" s="32">
        <v>5</v>
      </c>
      <c r="V33" s="34">
        <v>4</v>
      </c>
      <c r="W33" s="34">
        <v>4</v>
      </c>
      <c r="X33" s="34">
        <v>3</v>
      </c>
      <c r="Y33" s="34">
        <v>3</v>
      </c>
      <c r="Z33" s="33">
        <v>5</v>
      </c>
      <c r="AA33" s="33">
        <v>5</v>
      </c>
      <c r="AB33" s="33">
        <v>4</v>
      </c>
      <c r="AC33" s="33">
        <v>4</v>
      </c>
      <c r="AD33" s="33">
        <v>4</v>
      </c>
      <c r="AE33" s="108">
        <v>5</v>
      </c>
      <c r="AF33" s="108">
        <v>4</v>
      </c>
      <c r="AG33" s="108">
        <v>4</v>
      </c>
      <c r="AH33" s="108">
        <v>5</v>
      </c>
      <c r="AI33" s="35">
        <v>5</v>
      </c>
      <c r="AJ33" s="35">
        <v>5</v>
      </c>
      <c r="AK33" s="35">
        <v>5</v>
      </c>
    </row>
    <row r="34" spans="1:37">
      <c r="A34" s="29">
        <v>33</v>
      </c>
      <c r="C34" s="29" t="s">
        <v>60</v>
      </c>
      <c r="D34" s="29" t="s">
        <v>141</v>
      </c>
      <c r="E34" s="29">
        <v>1</v>
      </c>
      <c r="F34" s="29">
        <v>0</v>
      </c>
      <c r="G34" s="29">
        <v>1</v>
      </c>
      <c r="H34" s="29">
        <v>0</v>
      </c>
      <c r="I34" s="29">
        <v>0</v>
      </c>
      <c r="J34" s="29">
        <v>0</v>
      </c>
      <c r="K34" s="29">
        <v>1</v>
      </c>
      <c r="L34" s="30">
        <v>4</v>
      </c>
      <c r="M34" s="30">
        <v>4</v>
      </c>
      <c r="N34" s="30">
        <v>5</v>
      </c>
      <c r="O34" s="31">
        <v>5</v>
      </c>
      <c r="P34" s="31">
        <v>5</v>
      </c>
      <c r="Q34" s="32">
        <v>4</v>
      </c>
      <c r="R34" s="32">
        <v>4</v>
      </c>
      <c r="S34" s="32">
        <v>4</v>
      </c>
      <c r="T34" s="32">
        <v>4</v>
      </c>
      <c r="U34" s="32">
        <v>4</v>
      </c>
      <c r="V34" s="34">
        <v>3</v>
      </c>
      <c r="W34" s="34">
        <v>2</v>
      </c>
      <c r="X34" s="34">
        <v>2</v>
      </c>
      <c r="Y34" s="34">
        <v>1</v>
      </c>
      <c r="Z34" s="33">
        <v>4</v>
      </c>
      <c r="AA34" s="33">
        <v>4</v>
      </c>
      <c r="AB34" s="33">
        <v>4</v>
      </c>
      <c r="AC34" s="33">
        <v>4</v>
      </c>
      <c r="AD34" s="33">
        <v>4</v>
      </c>
      <c r="AE34" s="108">
        <v>5</v>
      </c>
      <c r="AF34" s="108">
        <v>4</v>
      </c>
      <c r="AG34" s="108">
        <v>4</v>
      </c>
      <c r="AH34" s="108">
        <v>4</v>
      </c>
      <c r="AI34" s="35">
        <v>4</v>
      </c>
      <c r="AJ34" s="35">
        <v>4</v>
      </c>
      <c r="AK34" s="35">
        <v>4</v>
      </c>
    </row>
    <row r="35" spans="1:37">
      <c r="A35" s="29">
        <v>34</v>
      </c>
      <c r="C35" s="29" t="s">
        <v>9</v>
      </c>
      <c r="D35" s="29" t="s">
        <v>117</v>
      </c>
      <c r="E35" s="29">
        <v>1</v>
      </c>
      <c r="F35" s="29">
        <v>0</v>
      </c>
      <c r="G35" s="29">
        <v>1</v>
      </c>
      <c r="H35" s="29">
        <v>1</v>
      </c>
      <c r="I35" s="29">
        <v>0</v>
      </c>
      <c r="J35" s="29">
        <v>0</v>
      </c>
      <c r="K35" s="29">
        <v>0</v>
      </c>
      <c r="L35" s="30">
        <v>4</v>
      </c>
      <c r="M35" s="30">
        <v>4</v>
      </c>
      <c r="N35" s="30">
        <v>3</v>
      </c>
      <c r="O35" s="31">
        <v>4</v>
      </c>
      <c r="P35" s="31">
        <v>4</v>
      </c>
      <c r="Q35" s="32">
        <v>4</v>
      </c>
      <c r="R35" s="32">
        <v>3</v>
      </c>
      <c r="S35" s="32">
        <v>4</v>
      </c>
      <c r="T35" s="32">
        <v>4</v>
      </c>
      <c r="U35" s="32">
        <v>4</v>
      </c>
      <c r="V35" s="34">
        <v>3</v>
      </c>
      <c r="W35" s="34">
        <v>3</v>
      </c>
      <c r="X35" s="34">
        <v>3</v>
      </c>
      <c r="Y35" s="34">
        <v>3</v>
      </c>
      <c r="Z35" s="33">
        <v>4</v>
      </c>
      <c r="AA35" s="33">
        <v>4</v>
      </c>
      <c r="AB35" s="33">
        <v>4</v>
      </c>
      <c r="AC35" s="33">
        <v>4</v>
      </c>
      <c r="AD35" s="33">
        <v>4</v>
      </c>
      <c r="AE35" s="108">
        <v>4</v>
      </c>
      <c r="AF35" s="108">
        <v>4</v>
      </c>
      <c r="AG35" s="108">
        <v>4</v>
      </c>
      <c r="AH35" s="108">
        <v>4</v>
      </c>
      <c r="AI35" s="35">
        <v>3</v>
      </c>
      <c r="AJ35" s="35">
        <v>4</v>
      </c>
      <c r="AK35" s="35">
        <v>4</v>
      </c>
    </row>
    <row r="36" spans="1:37">
      <c r="A36" s="29">
        <v>35</v>
      </c>
      <c r="C36" s="29" t="s">
        <v>9</v>
      </c>
      <c r="D36" s="29" t="s">
        <v>117</v>
      </c>
      <c r="E36" s="29">
        <v>1</v>
      </c>
      <c r="F36" s="29">
        <v>0</v>
      </c>
      <c r="G36" s="29">
        <v>1</v>
      </c>
      <c r="H36" s="29">
        <v>0</v>
      </c>
      <c r="I36" s="29">
        <v>0</v>
      </c>
      <c r="J36" s="29">
        <v>0</v>
      </c>
      <c r="K36" s="29">
        <v>0</v>
      </c>
      <c r="L36" s="30">
        <v>4</v>
      </c>
      <c r="M36" s="30">
        <v>4</v>
      </c>
      <c r="N36" s="30">
        <v>4</v>
      </c>
      <c r="O36" s="31">
        <v>4</v>
      </c>
      <c r="P36" s="31">
        <v>4</v>
      </c>
      <c r="Q36" s="32">
        <v>4</v>
      </c>
      <c r="R36" s="32">
        <v>4</v>
      </c>
      <c r="S36" s="32">
        <v>4</v>
      </c>
      <c r="T36" s="32">
        <v>4</v>
      </c>
      <c r="U36" s="32">
        <v>4</v>
      </c>
      <c r="V36" s="34">
        <v>3</v>
      </c>
      <c r="W36" s="34">
        <v>3</v>
      </c>
      <c r="X36" s="34">
        <v>3</v>
      </c>
      <c r="Y36" s="34">
        <v>3</v>
      </c>
      <c r="Z36" s="33">
        <v>4</v>
      </c>
      <c r="AA36" s="33">
        <v>4</v>
      </c>
      <c r="AB36" s="33">
        <v>4</v>
      </c>
      <c r="AC36" s="33">
        <v>4</v>
      </c>
      <c r="AD36" s="33">
        <v>4</v>
      </c>
      <c r="AE36" s="108">
        <v>4</v>
      </c>
      <c r="AF36" s="108">
        <v>4</v>
      </c>
      <c r="AG36" s="108">
        <v>4</v>
      </c>
      <c r="AH36" s="108">
        <v>4</v>
      </c>
      <c r="AI36" s="35">
        <v>4</v>
      </c>
      <c r="AJ36" s="35">
        <v>4</v>
      </c>
      <c r="AK36" s="35">
        <v>4</v>
      </c>
    </row>
    <row r="37" spans="1:37">
      <c r="A37" s="29">
        <v>36</v>
      </c>
      <c r="C37" s="29" t="s">
        <v>9</v>
      </c>
      <c r="D37" s="29" t="s">
        <v>111</v>
      </c>
      <c r="E37" s="29">
        <v>0</v>
      </c>
      <c r="F37" s="29">
        <v>1</v>
      </c>
      <c r="G37" s="29">
        <v>1</v>
      </c>
      <c r="H37" s="29">
        <v>1</v>
      </c>
      <c r="I37" s="29">
        <v>0</v>
      </c>
      <c r="J37" s="29">
        <v>0</v>
      </c>
      <c r="K37" s="29">
        <v>0</v>
      </c>
      <c r="L37" s="30">
        <v>5</v>
      </c>
      <c r="M37" s="30">
        <v>2</v>
      </c>
      <c r="N37" s="30">
        <v>5</v>
      </c>
      <c r="O37" s="31">
        <v>5</v>
      </c>
      <c r="P37" s="31">
        <v>5</v>
      </c>
      <c r="Q37" s="32">
        <v>5</v>
      </c>
      <c r="R37" s="32">
        <v>5</v>
      </c>
      <c r="S37" s="32">
        <v>5</v>
      </c>
      <c r="T37" s="32">
        <v>5</v>
      </c>
      <c r="U37" s="32">
        <v>5</v>
      </c>
      <c r="V37" s="34">
        <v>1</v>
      </c>
      <c r="W37" s="34">
        <v>1</v>
      </c>
      <c r="X37" s="34">
        <v>1</v>
      </c>
      <c r="Y37" s="34">
        <v>1</v>
      </c>
      <c r="Z37" s="33">
        <v>5</v>
      </c>
      <c r="AA37" s="33">
        <v>5</v>
      </c>
      <c r="AB37" s="33">
        <v>3</v>
      </c>
      <c r="AC37" s="33">
        <v>3</v>
      </c>
      <c r="AD37" s="33">
        <v>3</v>
      </c>
      <c r="AE37" s="108">
        <v>5</v>
      </c>
      <c r="AF37" s="108">
        <v>3</v>
      </c>
      <c r="AG37" s="108">
        <v>3</v>
      </c>
      <c r="AH37" s="108">
        <v>5</v>
      </c>
      <c r="AI37" s="35">
        <v>5</v>
      </c>
      <c r="AJ37" s="35">
        <v>4</v>
      </c>
      <c r="AK37" s="35">
        <v>4</v>
      </c>
    </row>
    <row r="38" spans="1:37">
      <c r="A38" s="29">
        <v>37</v>
      </c>
      <c r="C38" s="29" t="s">
        <v>9</v>
      </c>
      <c r="D38" s="29" t="s">
        <v>111</v>
      </c>
      <c r="E38" s="29">
        <v>1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30">
        <v>5</v>
      </c>
      <c r="M38" s="30">
        <v>3</v>
      </c>
      <c r="N38" s="30">
        <v>3</v>
      </c>
      <c r="O38" s="31">
        <v>5</v>
      </c>
      <c r="P38" s="31">
        <v>5</v>
      </c>
      <c r="Q38" s="32">
        <v>5</v>
      </c>
      <c r="R38" s="32">
        <v>5</v>
      </c>
      <c r="S38" s="32">
        <v>5</v>
      </c>
      <c r="T38" s="32">
        <v>5</v>
      </c>
      <c r="U38" s="32">
        <v>5</v>
      </c>
      <c r="V38" s="34">
        <v>2</v>
      </c>
      <c r="W38" s="34">
        <v>2</v>
      </c>
      <c r="X38" s="34">
        <v>2</v>
      </c>
      <c r="Y38" s="34">
        <v>2</v>
      </c>
      <c r="Z38" s="33">
        <v>5</v>
      </c>
      <c r="AA38" s="33">
        <v>5</v>
      </c>
      <c r="AB38" s="33">
        <v>5</v>
      </c>
      <c r="AC38" s="33">
        <v>5</v>
      </c>
      <c r="AD38" s="33">
        <v>5</v>
      </c>
      <c r="AE38" s="108">
        <v>5</v>
      </c>
      <c r="AF38" s="108">
        <v>5</v>
      </c>
      <c r="AG38" s="108">
        <v>5</v>
      </c>
      <c r="AH38" s="108">
        <v>5</v>
      </c>
      <c r="AI38" s="35">
        <v>5</v>
      </c>
      <c r="AJ38" s="35">
        <v>5</v>
      </c>
      <c r="AK38" s="35">
        <v>5</v>
      </c>
    </row>
    <row r="39" spans="1:37">
      <c r="A39" s="29">
        <v>38</v>
      </c>
      <c r="C39" s="29" t="s">
        <v>9</v>
      </c>
      <c r="D39" s="29" t="s">
        <v>111</v>
      </c>
      <c r="E39" s="29">
        <v>1</v>
      </c>
      <c r="F39" s="29">
        <v>0</v>
      </c>
      <c r="G39" s="29">
        <v>1</v>
      </c>
      <c r="H39" s="29">
        <v>1</v>
      </c>
      <c r="I39" s="29">
        <v>0</v>
      </c>
      <c r="J39" s="29">
        <v>0</v>
      </c>
      <c r="K39" s="29">
        <v>0</v>
      </c>
      <c r="L39" s="30">
        <v>5</v>
      </c>
      <c r="M39" s="30">
        <v>4</v>
      </c>
      <c r="N39" s="30">
        <v>4</v>
      </c>
      <c r="O39" s="31">
        <v>4</v>
      </c>
      <c r="P39" s="31">
        <v>4</v>
      </c>
      <c r="Q39" s="32">
        <v>4</v>
      </c>
      <c r="R39" s="32">
        <v>4</v>
      </c>
      <c r="S39" s="32">
        <v>4</v>
      </c>
      <c r="T39" s="32">
        <v>4</v>
      </c>
      <c r="U39" s="32">
        <v>4</v>
      </c>
      <c r="V39" s="34">
        <v>1</v>
      </c>
      <c r="W39" s="34">
        <v>1</v>
      </c>
      <c r="X39" s="34">
        <v>1</v>
      </c>
      <c r="Y39" s="34">
        <v>1</v>
      </c>
      <c r="Z39" s="33">
        <v>4</v>
      </c>
      <c r="AA39" s="33">
        <v>4</v>
      </c>
      <c r="AB39" s="33">
        <v>4</v>
      </c>
      <c r="AC39" s="33">
        <v>4</v>
      </c>
      <c r="AD39" s="33">
        <v>4</v>
      </c>
      <c r="AE39" s="108">
        <v>5</v>
      </c>
      <c r="AF39" s="108">
        <v>4</v>
      </c>
      <c r="AG39" s="108">
        <v>4</v>
      </c>
      <c r="AH39" s="108">
        <v>4</v>
      </c>
      <c r="AI39" s="35">
        <v>3</v>
      </c>
      <c r="AJ39" s="35">
        <v>4</v>
      </c>
      <c r="AK39" s="35">
        <v>4</v>
      </c>
    </row>
    <row r="40" spans="1:37">
      <c r="A40" s="29">
        <v>39</v>
      </c>
      <c r="C40" s="29" t="s">
        <v>9</v>
      </c>
      <c r="D40" s="29" t="s">
        <v>75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30">
        <v>4</v>
      </c>
      <c r="M40" s="30">
        <v>4</v>
      </c>
      <c r="N40" s="30">
        <v>4</v>
      </c>
      <c r="O40" s="31">
        <v>3</v>
      </c>
      <c r="P40" s="31">
        <v>4</v>
      </c>
      <c r="Q40" s="32">
        <v>5</v>
      </c>
      <c r="R40" s="32">
        <v>3</v>
      </c>
      <c r="S40" s="32">
        <v>5</v>
      </c>
      <c r="T40" s="32">
        <v>3</v>
      </c>
      <c r="U40" s="32">
        <v>5</v>
      </c>
      <c r="V40" s="34">
        <v>3</v>
      </c>
      <c r="W40" s="34">
        <v>3</v>
      </c>
      <c r="X40" s="34">
        <v>4</v>
      </c>
      <c r="Y40" s="34">
        <v>3</v>
      </c>
      <c r="Z40" s="33">
        <v>5</v>
      </c>
      <c r="AA40" s="33">
        <v>5</v>
      </c>
      <c r="AB40" s="33">
        <v>5</v>
      </c>
      <c r="AC40" s="33">
        <v>5</v>
      </c>
      <c r="AD40" s="33">
        <v>5</v>
      </c>
      <c r="AE40" s="108">
        <v>5</v>
      </c>
      <c r="AF40" s="108">
        <v>5</v>
      </c>
      <c r="AG40" s="108">
        <v>5</v>
      </c>
      <c r="AH40" s="108">
        <v>4</v>
      </c>
      <c r="AI40" s="35">
        <v>4</v>
      </c>
      <c r="AJ40" s="35">
        <v>5</v>
      </c>
      <c r="AK40" s="35">
        <v>4</v>
      </c>
    </row>
    <row r="41" spans="1:37">
      <c r="A41" s="29">
        <v>40</v>
      </c>
      <c r="C41" s="29" t="s">
        <v>9</v>
      </c>
      <c r="D41" s="29" t="s">
        <v>112</v>
      </c>
      <c r="E41" s="29">
        <v>1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30">
        <v>5</v>
      </c>
      <c r="M41" s="30">
        <v>3</v>
      </c>
      <c r="N41" s="30">
        <v>5</v>
      </c>
      <c r="O41" s="31">
        <v>4</v>
      </c>
      <c r="P41" s="31">
        <v>4</v>
      </c>
      <c r="Q41" s="32">
        <v>4</v>
      </c>
      <c r="R41" s="32">
        <v>3</v>
      </c>
      <c r="S41" s="32">
        <v>5</v>
      </c>
      <c r="T41" s="32">
        <v>5</v>
      </c>
      <c r="U41" s="32">
        <v>4</v>
      </c>
      <c r="V41" s="34">
        <v>2</v>
      </c>
      <c r="W41" s="34">
        <v>3</v>
      </c>
      <c r="X41" s="34">
        <v>4</v>
      </c>
      <c r="Y41" s="34">
        <v>4</v>
      </c>
      <c r="Z41" s="33">
        <v>5</v>
      </c>
      <c r="AA41" s="33">
        <v>5</v>
      </c>
      <c r="AB41" s="33">
        <v>5</v>
      </c>
      <c r="AC41" s="33">
        <v>5</v>
      </c>
      <c r="AD41" s="33">
        <v>4</v>
      </c>
      <c r="AE41" s="108">
        <v>5</v>
      </c>
      <c r="AF41" s="108">
        <v>4</v>
      </c>
      <c r="AG41" s="108">
        <v>5</v>
      </c>
      <c r="AH41" s="108">
        <v>5</v>
      </c>
      <c r="AI41" s="35">
        <v>4</v>
      </c>
      <c r="AJ41" s="35">
        <v>4</v>
      </c>
      <c r="AK41" s="35">
        <v>4</v>
      </c>
    </row>
    <row r="42" spans="1:37">
      <c r="A42" s="29">
        <v>41</v>
      </c>
      <c r="C42" s="29" t="s">
        <v>9</v>
      </c>
      <c r="D42" s="29" t="s">
        <v>138</v>
      </c>
      <c r="E42" s="29">
        <v>1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30">
        <v>4</v>
      </c>
      <c r="M42" s="30">
        <v>3</v>
      </c>
      <c r="N42" s="30">
        <v>3</v>
      </c>
      <c r="O42" s="31">
        <v>3</v>
      </c>
      <c r="P42" s="31">
        <v>4</v>
      </c>
      <c r="Q42" s="32">
        <v>4</v>
      </c>
      <c r="R42" s="32">
        <v>4</v>
      </c>
      <c r="S42" s="32">
        <v>4</v>
      </c>
      <c r="T42" s="32">
        <v>4</v>
      </c>
      <c r="U42" s="32">
        <v>4</v>
      </c>
      <c r="V42" s="34">
        <v>4</v>
      </c>
      <c r="W42" s="34">
        <v>4</v>
      </c>
      <c r="X42" s="34">
        <v>4</v>
      </c>
      <c r="Y42" s="34">
        <v>3</v>
      </c>
      <c r="Z42" s="33">
        <v>4</v>
      </c>
      <c r="AA42" s="33">
        <v>4</v>
      </c>
      <c r="AB42" s="33">
        <v>4</v>
      </c>
      <c r="AC42" s="33">
        <v>4</v>
      </c>
      <c r="AD42" s="33">
        <v>4</v>
      </c>
      <c r="AE42" s="108">
        <v>3</v>
      </c>
      <c r="AF42" s="108">
        <v>4</v>
      </c>
      <c r="AG42" s="108">
        <v>3</v>
      </c>
      <c r="AH42" s="108">
        <v>5</v>
      </c>
      <c r="AI42" s="35">
        <v>5</v>
      </c>
      <c r="AJ42" s="35">
        <v>5</v>
      </c>
      <c r="AK42" s="35">
        <v>5</v>
      </c>
    </row>
    <row r="43" spans="1:37">
      <c r="A43" s="29">
        <v>42</v>
      </c>
      <c r="C43" s="29" t="s">
        <v>9</v>
      </c>
      <c r="D43" s="29" t="s">
        <v>69</v>
      </c>
      <c r="E43" s="29">
        <v>0</v>
      </c>
      <c r="F43" s="29">
        <v>0</v>
      </c>
      <c r="G43" s="29">
        <v>1</v>
      </c>
      <c r="H43" s="29">
        <v>0</v>
      </c>
      <c r="I43" s="29">
        <v>0</v>
      </c>
      <c r="J43" s="29">
        <v>0</v>
      </c>
      <c r="K43" s="29">
        <v>0</v>
      </c>
      <c r="L43" s="30">
        <v>5</v>
      </c>
      <c r="M43" s="30">
        <v>2</v>
      </c>
      <c r="N43" s="30">
        <v>2</v>
      </c>
      <c r="O43" s="31">
        <v>5</v>
      </c>
      <c r="P43" s="31">
        <v>5</v>
      </c>
      <c r="Q43" s="32">
        <v>3</v>
      </c>
      <c r="R43" s="32">
        <v>2</v>
      </c>
      <c r="S43" s="32">
        <v>5</v>
      </c>
      <c r="T43" s="32">
        <v>3</v>
      </c>
      <c r="U43" s="32">
        <v>5</v>
      </c>
      <c r="V43" s="34">
        <v>5</v>
      </c>
      <c r="W43" s="34">
        <v>5</v>
      </c>
      <c r="X43" s="34">
        <v>3</v>
      </c>
      <c r="Y43" s="34">
        <v>3</v>
      </c>
      <c r="Z43" s="33">
        <v>5</v>
      </c>
      <c r="AA43" s="33">
        <v>5</v>
      </c>
      <c r="AB43" s="33">
        <v>4</v>
      </c>
      <c r="AC43" s="33">
        <v>4</v>
      </c>
      <c r="AD43" s="33">
        <v>4</v>
      </c>
      <c r="AE43" s="108">
        <v>5</v>
      </c>
      <c r="AF43" s="108">
        <v>3</v>
      </c>
      <c r="AG43" s="108">
        <v>3</v>
      </c>
      <c r="AH43" s="108">
        <v>5</v>
      </c>
      <c r="AI43" s="35">
        <v>4</v>
      </c>
      <c r="AJ43" s="35">
        <v>3</v>
      </c>
      <c r="AK43" s="35">
        <v>4</v>
      </c>
    </row>
    <row r="44" spans="1:37">
      <c r="A44" s="29">
        <v>43</v>
      </c>
      <c r="C44" s="29" t="s">
        <v>9</v>
      </c>
      <c r="D44" s="29" t="s">
        <v>127</v>
      </c>
      <c r="E44" s="29">
        <v>0</v>
      </c>
      <c r="F44" s="29">
        <v>0</v>
      </c>
      <c r="G44" s="29">
        <v>1</v>
      </c>
      <c r="H44" s="29">
        <v>0</v>
      </c>
      <c r="I44" s="29">
        <v>1</v>
      </c>
      <c r="J44" s="29">
        <v>0</v>
      </c>
      <c r="K44" s="29">
        <v>0</v>
      </c>
      <c r="L44" s="30">
        <v>4</v>
      </c>
      <c r="M44" s="30">
        <v>4</v>
      </c>
      <c r="N44" s="30">
        <v>4</v>
      </c>
      <c r="O44" s="31">
        <v>3</v>
      </c>
      <c r="P44" s="31">
        <v>3</v>
      </c>
      <c r="Q44" s="32">
        <v>4</v>
      </c>
      <c r="R44" s="32">
        <v>4</v>
      </c>
      <c r="S44" s="32">
        <v>4</v>
      </c>
      <c r="T44" s="32">
        <v>4</v>
      </c>
      <c r="U44" s="32">
        <v>4</v>
      </c>
      <c r="V44" s="34">
        <v>3</v>
      </c>
      <c r="W44" s="34">
        <v>3</v>
      </c>
      <c r="X44" s="34">
        <v>3</v>
      </c>
      <c r="Y44" s="34">
        <v>3</v>
      </c>
      <c r="Z44" s="33">
        <v>4</v>
      </c>
      <c r="AA44" s="33">
        <v>4</v>
      </c>
      <c r="AB44" s="33">
        <v>4</v>
      </c>
      <c r="AC44" s="33">
        <v>4</v>
      </c>
      <c r="AD44" s="33">
        <v>4</v>
      </c>
      <c r="AE44" s="108">
        <v>4</v>
      </c>
      <c r="AF44" s="108">
        <v>4</v>
      </c>
      <c r="AG44" s="108">
        <v>4</v>
      </c>
      <c r="AH44" s="108">
        <v>4</v>
      </c>
      <c r="AI44" s="35">
        <v>4</v>
      </c>
      <c r="AJ44" s="35">
        <v>4</v>
      </c>
      <c r="AK44" s="35">
        <v>4</v>
      </c>
    </row>
    <row r="45" spans="1:37">
      <c r="A45" s="29">
        <v>44</v>
      </c>
      <c r="C45" s="29" t="s">
        <v>9</v>
      </c>
      <c r="D45" s="29" t="s">
        <v>127</v>
      </c>
      <c r="E45" s="29">
        <v>1</v>
      </c>
      <c r="F45" s="29">
        <v>0</v>
      </c>
      <c r="G45" s="29">
        <v>1</v>
      </c>
      <c r="H45" s="29">
        <v>0</v>
      </c>
      <c r="I45" s="29">
        <v>0</v>
      </c>
      <c r="J45" s="29">
        <v>0</v>
      </c>
      <c r="K45" s="29">
        <v>0</v>
      </c>
      <c r="L45" s="30">
        <v>4</v>
      </c>
      <c r="M45" s="30">
        <v>4</v>
      </c>
      <c r="N45" s="30">
        <v>5</v>
      </c>
      <c r="O45" s="31">
        <v>4</v>
      </c>
      <c r="P45" s="31">
        <v>4</v>
      </c>
      <c r="Q45" s="32">
        <v>3</v>
      </c>
      <c r="R45" s="32">
        <v>4</v>
      </c>
      <c r="S45" s="32">
        <v>4</v>
      </c>
      <c r="T45" s="32">
        <v>4</v>
      </c>
      <c r="U45" s="32">
        <v>4</v>
      </c>
      <c r="V45" s="34">
        <v>3</v>
      </c>
      <c r="W45" s="34">
        <v>3</v>
      </c>
      <c r="X45" s="34">
        <v>3</v>
      </c>
      <c r="Y45" s="34">
        <v>3</v>
      </c>
      <c r="Z45" s="33">
        <v>4</v>
      </c>
      <c r="AA45" s="33">
        <v>4</v>
      </c>
      <c r="AB45" s="33">
        <v>4</v>
      </c>
      <c r="AC45" s="33">
        <v>4</v>
      </c>
      <c r="AD45" s="33">
        <v>4</v>
      </c>
      <c r="AE45" s="108">
        <v>4</v>
      </c>
      <c r="AF45" s="108">
        <v>4</v>
      </c>
      <c r="AG45" s="108">
        <v>4</v>
      </c>
      <c r="AH45" s="108">
        <v>4</v>
      </c>
      <c r="AI45" s="35">
        <v>4</v>
      </c>
      <c r="AJ45" s="35">
        <v>4</v>
      </c>
      <c r="AK45" s="35">
        <v>4</v>
      </c>
    </row>
    <row r="46" spans="1:37">
      <c r="A46" s="29">
        <v>45</v>
      </c>
      <c r="C46" s="29" t="s">
        <v>9</v>
      </c>
      <c r="D46" s="29" t="s">
        <v>112</v>
      </c>
      <c r="E46" s="29">
        <v>1</v>
      </c>
      <c r="F46" s="29">
        <v>0</v>
      </c>
      <c r="G46" s="29">
        <v>1</v>
      </c>
      <c r="H46" s="29">
        <v>0</v>
      </c>
      <c r="I46" s="29">
        <v>1</v>
      </c>
      <c r="J46" s="29">
        <v>0</v>
      </c>
      <c r="K46" s="29">
        <v>0</v>
      </c>
      <c r="L46" s="30">
        <v>4</v>
      </c>
      <c r="M46" s="30">
        <v>4</v>
      </c>
      <c r="N46" s="30">
        <v>4</v>
      </c>
      <c r="O46" s="31">
        <v>5</v>
      </c>
      <c r="P46" s="31">
        <v>5</v>
      </c>
      <c r="Q46" s="32">
        <v>4</v>
      </c>
      <c r="R46" s="32">
        <v>3</v>
      </c>
      <c r="S46" s="32">
        <v>4</v>
      </c>
      <c r="T46" s="32">
        <v>4</v>
      </c>
      <c r="U46" s="32">
        <v>4</v>
      </c>
      <c r="V46" s="34">
        <v>2</v>
      </c>
      <c r="W46" s="34">
        <v>2</v>
      </c>
      <c r="X46" s="34">
        <v>2</v>
      </c>
      <c r="Y46" s="34">
        <v>2</v>
      </c>
      <c r="Z46" s="33">
        <v>4</v>
      </c>
      <c r="AA46" s="33">
        <v>4</v>
      </c>
      <c r="AB46" s="33">
        <v>4</v>
      </c>
      <c r="AC46" s="33">
        <v>4</v>
      </c>
      <c r="AD46" s="33">
        <v>4</v>
      </c>
      <c r="AE46" s="108">
        <v>5</v>
      </c>
      <c r="AF46" s="108">
        <v>5</v>
      </c>
      <c r="AG46" s="108">
        <v>5</v>
      </c>
      <c r="AH46" s="108">
        <v>5</v>
      </c>
      <c r="AI46" s="35">
        <v>5</v>
      </c>
      <c r="AJ46" s="35">
        <v>5</v>
      </c>
      <c r="AK46" s="35">
        <v>4</v>
      </c>
    </row>
    <row r="47" spans="1:37">
      <c r="A47" s="29">
        <v>46</v>
      </c>
      <c r="C47" s="29" t="s">
        <v>9</v>
      </c>
      <c r="D47" s="29" t="s">
        <v>139</v>
      </c>
      <c r="E47" s="29">
        <v>1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30">
        <v>5</v>
      </c>
      <c r="M47" s="30">
        <v>3</v>
      </c>
      <c r="N47" s="30">
        <v>3</v>
      </c>
      <c r="O47" s="31">
        <v>5</v>
      </c>
      <c r="P47" s="31">
        <v>4</v>
      </c>
      <c r="Q47" s="32">
        <v>5</v>
      </c>
      <c r="R47" s="32">
        <v>2</v>
      </c>
      <c r="S47" s="32">
        <v>2</v>
      </c>
      <c r="T47" s="32">
        <v>3</v>
      </c>
      <c r="U47" s="32">
        <v>4</v>
      </c>
      <c r="V47" s="34">
        <v>2</v>
      </c>
      <c r="W47" s="34">
        <v>2</v>
      </c>
      <c r="X47" s="34">
        <v>3</v>
      </c>
      <c r="Y47" s="34">
        <v>3</v>
      </c>
      <c r="Z47" s="33">
        <v>4</v>
      </c>
      <c r="AA47" s="33">
        <v>4</v>
      </c>
      <c r="AB47" s="33">
        <v>4</v>
      </c>
      <c r="AC47" s="33">
        <v>4</v>
      </c>
      <c r="AD47" s="33">
        <v>4</v>
      </c>
      <c r="AE47" s="108">
        <v>4</v>
      </c>
      <c r="AF47" s="108">
        <v>4</v>
      </c>
      <c r="AG47" s="108">
        <v>4</v>
      </c>
      <c r="AH47" s="108">
        <v>4</v>
      </c>
      <c r="AI47" s="35">
        <v>4</v>
      </c>
      <c r="AJ47" s="35">
        <v>4</v>
      </c>
      <c r="AK47" s="35">
        <v>4</v>
      </c>
    </row>
    <row r="48" spans="1:37">
      <c r="A48" s="29">
        <v>47</v>
      </c>
      <c r="C48" s="29" t="s">
        <v>9</v>
      </c>
      <c r="D48" s="29" t="s">
        <v>113</v>
      </c>
      <c r="E48" s="29">
        <v>1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30">
        <v>5</v>
      </c>
      <c r="M48" s="30">
        <v>5</v>
      </c>
      <c r="N48" s="30">
        <v>5</v>
      </c>
      <c r="O48" s="31">
        <v>5</v>
      </c>
      <c r="P48" s="31">
        <v>5</v>
      </c>
      <c r="Q48" s="32">
        <v>5</v>
      </c>
      <c r="R48" s="32">
        <v>5</v>
      </c>
      <c r="S48" s="32">
        <v>5</v>
      </c>
      <c r="T48" s="32">
        <v>5</v>
      </c>
      <c r="U48" s="32">
        <v>5</v>
      </c>
      <c r="V48" s="34">
        <v>3</v>
      </c>
      <c r="W48" s="34">
        <v>3</v>
      </c>
      <c r="X48" s="34">
        <v>3</v>
      </c>
      <c r="Y48" s="34">
        <v>3</v>
      </c>
      <c r="Z48" s="33">
        <v>5</v>
      </c>
      <c r="AA48" s="33">
        <v>5</v>
      </c>
      <c r="AB48" s="33">
        <v>5</v>
      </c>
      <c r="AC48" s="33">
        <v>5</v>
      </c>
      <c r="AD48" s="33">
        <v>5</v>
      </c>
      <c r="AE48" s="108">
        <v>5</v>
      </c>
      <c r="AF48" s="108">
        <v>5</v>
      </c>
      <c r="AG48" s="108">
        <v>5</v>
      </c>
      <c r="AH48" s="108">
        <v>5</v>
      </c>
      <c r="AI48" s="35">
        <v>5</v>
      </c>
      <c r="AJ48" s="35">
        <v>5</v>
      </c>
      <c r="AK48" s="35">
        <v>5</v>
      </c>
    </row>
    <row r="49" spans="1:37">
      <c r="A49" s="29">
        <v>48</v>
      </c>
      <c r="C49" s="29" t="s">
        <v>9</v>
      </c>
      <c r="D49" s="29" t="s">
        <v>69</v>
      </c>
      <c r="E49" s="29">
        <v>1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1</v>
      </c>
      <c r="L49" s="30">
        <v>5</v>
      </c>
      <c r="M49" s="30">
        <v>4</v>
      </c>
      <c r="N49" s="30">
        <v>5</v>
      </c>
      <c r="O49" s="31">
        <v>5</v>
      </c>
      <c r="P49" s="31">
        <v>5</v>
      </c>
      <c r="Q49" s="32">
        <v>5</v>
      </c>
      <c r="R49" s="32">
        <v>4</v>
      </c>
      <c r="S49" s="32">
        <v>5</v>
      </c>
      <c r="T49" s="32">
        <v>5</v>
      </c>
      <c r="U49" s="32">
        <v>5</v>
      </c>
      <c r="V49" s="34">
        <v>1</v>
      </c>
      <c r="W49" s="34">
        <v>1</v>
      </c>
      <c r="X49" s="34">
        <v>1</v>
      </c>
      <c r="Y49" s="34">
        <v>1</v>
      </c>
      <c r="Z49" s="33">
        <v>4</v>
      </c>
      <c r="AA49" s="33">
        <v>5</v>
      </c>
      <c r="AB49" s="33">
        <v>3</v>
      </c>
      <c r="AC49" s="33">
        <v>3</v>
      </c>
      <c r="AD49" s="33">
        <v>3</v>
      </c>
      <c r="AE49" s="108">
        <v>5</v>
      </c>
      <c r="AF49" s="108">
        <v>3</v>
      </c>
      <c r="AG49" s="108">
        <v>4</v>
      </c>
      <c r="AH49" s="108">
        <v>4</v>
      </c>
      <c r="AI49" s="35">
        <v>4</v>
      </c>
      <c r="AJ49" s="35">
        <v>4</v>
      </c>
      <c r="AK49" s="35">
        <v>4</v>
      </c>
    </row>
    <row r="50" spans="1:37">
      <c r="A50" s="29">
        <v>49</v>
      </c>
      <c r="C50" s="29" t="s">
        <v>60</v>
      </c>
      <c r="D50" s="29" t="s">
        <v>108</v>
      </c>
      <c r="E50" s="29">
        <v>1</v>
      </c>
      <c r="F50" s="29">
        <v>0</v>
      </c>
      <c r="G50" s="29">
        <v>0</v>
      </c>
      <c r="H50" s="29">
        <v>1</v>
      </c>
      <c r="I50" s="29">
        <v>0</v>
      </c>
      <c r="J50" s="29">
        <v>0</v>
      </c>
      <c r="K50" s="29">
        <v>0</v>
      </c>
      <c r="L50" s="30">
        <v>5</v>
      </c>
      <c r="M50" s="30">
        <v>2</v>
      </c>
      <c r="N50" s="30">
        <v>4</v>
      </c>
      <c r="O50" s="31">
        <v>4</v>
      </c>
      <c r="P50" s="31">
        <v>4</v>
      </c>
      <c r="Q50" s="32">
        <v>4</v>
      </c>
      <c r="R50" s="32">
        <v>4</v>
      </c>
      <c r="S50" s="32">
        <v>4</v>
      </c>
      <c r="T50" s="32">
        <v>4</v>
      </c>
      <c r="U50" s="32">
        <v>4</v>
      </c>
      <c r="V50" s="34">
        <v>3</v>
      </c>
      <c r="W50" s="34">
        <v>4</v>
      </c>
      <c r="X50" s="34">
        <v>4</v>
      </c>
      <c r="Y50" s="34">
        <v>3</v>
      </c>
      <c r="Z50" s="33">
        <v>4</v>
      </c>
      <c r="AA50" s="33">
        <v>5</v>
      </c>
      <c r="AB50" s="33">
        <v>5</v>
      </c>
      <c r="AC50" s="33">
        <v>5</v>
      </c>
      <c r="AD50" s="33">
        <v>5</v>
      </c>
      <c r="AE50" s="108">
        <v>5</v>
      </c>
      <c r="AF50" s="108">
        <v>4</v>
      </c>
      <c r="AG50" s="108">
        <v>4</v>
      </c>
      <c r="AH50" s="108">
        <v>5</v>
      </c>
      <c r="AI50" s="35">
        <v>4</v>
      </c>
      <c r="AJ50" s="35">
        <v>4</v>
      </c>
      <c r="AK50" s="35">
        <v>4</v>
      </c>
    </row>
    <row r="51" spans="1:37">
      <c r="A51" s="29">
        <v>50</v>
      </c>
      <c r="C51" s="29" t="s">
        <v>60</v>
      </c>
      <c r="D51" s="29" t="s">
        <v>108</v>
      </c>
      <c r="E51" s="29">
        <v>1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30">
        <v>5</v>
      </c>
      <c r="M51" s="30">
        <v>5</v>
      </c>
      <c r="N51" s="30">
        <v>4</v>
      </c>
      <c r="O51" s="31">
        <v>5</v>
      </c>
      <c r="P51" s="31">
        <v>5</v>
      </c>
      <c r="Q51" s="32">
        <v>5</v>
      </c>
      <c r="R51" s="32">
        <v>5</v>
      </c>
      <c r="S51" s="32">
        <v>5</v>
      </c>
      <c r="T51" s="32">
        <v>5</v>
      </c>
      <c r="U51" s="32">
        <v>5</v>
      </c>
      <c r="V51" s="34">
        <v>5</v>
      </c>
      <c r="W51" s="34">
        <v>5</v>
      </c>
      <c r="X51" s="34">
        <v>5</v>
      </c>
      <c r="Y51" s="34">
        <v>5</v>
      </c>
      <c r="Z51" s="33">
        <v>5</v>
      </c>
      <c r="AA51" s="33">
        <v>5</v>
      </c>
      <c r="AB51" s="33">
        <v>5</v>
      </c>
      <c r="AC51" s="33">
        <v>5</v>
      </c>
      <c r="AD51" s="33">
        <v>5</v>
      </c>
      <c r="AE51" s="108">
        <v>5</v>
      </c>
      <c r="AF51" s="108">
        <v>5</v>
      </c>
      <c r="AG51" s="108">
        <v>5</v>
      </c>
      <c r="AH51" s="108">
        <v>5</v>
      </c>
      <c r="AI51" s="35">
        <v>5</v>
      </c>
      <c r="AJ51" s="35">
        <v>5</v>
      </c>
      <c r="AK51" s="35">
        <v>5</v>
      </c>
    </row>
    <row r="52" spans="1:37">
      <c r="A52" s="29">
        <v>51</v>
      </c>
      <c r="C52" s="29" t="s">
        <v>60</v>
      </c>
      <c r="D52" s="29" t="s">
        <v>139</v>
      </c>
      <c r="E52" s="29">
        <v>1</v>
      </c>
      <c r="F52" s="29">
        <v>0</v>
      </c>
      <c r="G52" s="29">
        <v>1</v>
      </c>
      <c r="H52" s="29">
        <v>0</v>
      </c>
      <c r="I52" s="29">
        <v>0</v>
      </c>
      <c r="J52" s="29">
        <v>0</v>
      </c>
      <c r="K52" s="29">
        <v>0</v>
      </c>
      <c r="L52" s="30">
        <v>4</v>
      </c>
      <c r="M52" s="30">
        <v>3</v>
      </c>
      <c r="N52" s="30">
        <v>4</v>
      </c>
      <c r="O52" s="31">
        <v>5</v>
      </c>
      <c r="P52" s="31">
        <v>5</v>
      </c>
      <c r="Q52" s="32">
        <v>5</v>
      </c>
      <c r="R52" s="32">
        <v>5</v>
      </c>
      <c r="S52" s="32">
        <v>5</v>
      </c>
      <c r="T52" s="32">
        <v>5</v>
      </c>
      <c r="U52" s="32">
        <v>5</v>
      </c>
      <c r="V52" s="34">
        <v>5</v>
      </c>
      <c r="W52" s="34">
        <v>5</v>
      </c>
      <c r="X52" s="34">
        <v>5</v>
      </c>
      <c r="Y52" s="34">
        <v>5</v>
      </c>
      <c r="Z52" s="33">
        <v>5</v>
      </c>
      <c r="AA52" s="33">
        <v>5</v>
      </c>
      <c r="AB52" s="33">
        <v>5</v>
      </c>
      <c r="AC52" s="33">
        <v>5</v>
      </c>
      <c r="AD52" s="33">
        <v>5</v>
      </c>
      <c r="AE52" s="108">
        <v>5</v>
      </c>
      <c r="AF52" s="108">
        <v>5</v>
      </c>
      <c r="AG52" s="108">
        <v>5</v>
      </c>
      <c r="AH52" s="108">
        <v>5</v>
      </c>
      <c r="AI52" s="35">
        <v>4</v>
      </c>
      <c r="AJ52" s="35">
        <v>4</v>
      </c>
      <c r="AK52" s="35">
        <v>4</v>
      </c>
    </row>
    <row r="53" spans="1:37">
      <c r="A53" s="29">
        <v>52</v>
      </c>
      <c r="C53" s="29" t="s">
        <v>60</v>
      </c>
      <c r="D53" s="29" t="s">
        <v>139</v>
      </c>
      <c r="E53" s="29">
        <v>1</v>
      </c>
      <c r="F53" s="29">
        <v>0</v>
      </c>
      <c r="G53" s="29">
        <v>0</v>
      </c>
      <c r="H53" s="29">
        <v>0</v>
      </c>
      <c r="I53" s="29">
        <v>1</v>
      </c>
      <c r="J53" s="29">
        <v>0</v>
      </c>
      <c r="K53" s="29">
        <v>0</v>
      </c>
      <c r="L53" s="30">
        <v>4</v>
      </c>
      <c r="M53" s="30">
        <v>4</v>
      </c>
      <c r="N53" s="30">
        <v>4</v>
      </c>
      <c r="O53" s="31">
        <v>4</v>
      </c>
      <c r="P53" s="31">
        <v>4</v>
      </c>
      <c r="Q53" s="32">
        <v>5</v>
      </c>
      <c r="R53" s="32">
        <v>5</v>
      </c>
      <c r="S53" s="32">
        <v>5</v>
      </c>
      <c r="T53" s="32">
        <v>5</v>
      </c>
      <c r="U53" s="32">
        <v>5</v>
      </c>
      <c r="V53" s="34">
        <v>5</v>
      </c>
      <c r="W53" s="34">
        <v>5</v>
      </c>
      <c r="X53" s="34">
        <v>5</v>
      </c>
      <c r="Y53" s="34">
        <v>5</v>
      </c>
      <c r="Z53" s="33">
        <v>4</v>
      </c>
      <c r="AA53" s="33">
        <v>4</v>
      </c>
      <c r="AB53" s="33">
        <v>5</v>
      </c>
      <c r="AC53" s="33">
        <v>5</v>
      </c>
      <c r="AD53" s="33">
        <v>5</v>
      </c>
      <c r="AE53" s="108">
        <v>5</v>
      </c>
      <c r="AF53" s="108">
        <v>5</v>
      </c>
      <c r="AG53" s="108">
        <v>5</v>
      </c>
      <c r="AH53" s="108">
        <v>5</v>
      </c>
      <c r="AI53" s="35">
        <v>4</v>
      </c>
      <c r="AJ53" s="35">
        <v>5</v>
      </c>
      <c r="AK53" s="35">
        <v>5</v>
      </c>
    </row>
    <row r="54" spans="1:37">
      <c r="A54" s="29">
        <v>53</v>
      </c>
      <c r="C54" s="29" t="s">
        <v>9</v>
      </c>
      <c r="D54" s="29" t="s">
        <v>118</v>
      </c>
      <c r="E54" s="29">
        <v>1</v>
      </c>
      <c r="F54" s="29">
        <v>0</v>
      </c>
      <c r="G54" s="29">
        <v>1</v>
      </c>
      <c r="H54" s="29">
        <v>0</v>
      </c>
      <c r="I54" s="29">
        <v>0</v>
      </c>
      <c r="J54" s="29">
        <v>0</v>
      </c>
      <c r="K54" s="29">
        <v>0</v>
      </c>
      <c r="L54" s="30">
        <v>4</v>
      </c>
      <c r="M54" s="30">
        <v>4</v>
      </c>
      <c r="N54" s="30">
        <v>4</v>
      </c>
      <c r="O54" s="31">
        <v>4</v>
      </c>
      <c r="P54" s="31">
        <v>4</v>
      </c>
      <c r="Q54" s="32">
        <v>4</v>
      </c>
      <c r="R54" s="32">
        <v>4</v>
      </c>
      <c r="S54" s="32">
        <v>4</v>
      </c>
      <c r="T54" s="32">
        <v>4</v>
      </c>
      <c r="U54" s="32">
        <v>4</v>
      </c>
      <c r="V54" s="34">
        <v>3</v>
      </c>
      <c r="W54" s="34">
        <v>3</v>
      </c>
      <c r="X54" s="34">
        <v>3</v>
      </c>
      <c r="Y54" s="34">
        <v>3</v>
      </c>
      <c r="Z54" s="33">
        <v>4</v>
      </c>
      <c r="AA54" s="33">
        <v>4</v>
      </c>
      <c r="AB54" s="33">
        <v>4</v>
      </c>
      <c r="AC54" s="33">
        <v>4</v>
      </c>
      <c r="AD54" s="33">
        <v>4</v>
      </c>
      <c r="AE54" s="108">
        <v>4</v>
      </c>
      <c r="AF54" s="108">
        <v>4</v>
      </c>
      <c r="AG54" s="108">
        <v>4</v>
      </c>
      <c r="AH54" s="108">
        <v>4</v>
      </c>
      <c r="AI54" s="35">
        <v>4</v>
      </c>
      <c r="AJ54" s="35">
        <v>4</v>
      </c>
      <c r="AK54" s="35">
        <v>4</v>
      </c>
    </row>
    <row r="55" spans="1:37">
      <c r="A55" s="29">
        <v>54</v>
      </c>
      <c r="C55" s="29" t="s">
        <v>60</v>
      </c>
      <c r="D55" s="29" t="s">
        <v>69</v>
      </c>
      <c r="E55" s="29">
        <v>1</v>
      </c>
      <c r="F55" s="29">
        <v>1</v>
      </c>
      <c r="G55" s="29">
        <v>1</v>
      </c>
      <c r="H55" s="29">
        <v>1</v>
      </c>
      <c r="I55" s="29">
        <v>0</v>
      </c>
      <c r="J55" s="29">
        <v>0</v>
      </c>
      <c r="K55" s="29">
        <v>0</v>
      </c>
      <c r="L55" s="30">
        <v>5</v>
      </c>
      <c r="M55" s="30">
        <v>5</v>
      </c>
      <c r="N55" s="30">
        <v>5</v>
      </c>
      <c r="O55" s="31">
        <v>5</v>
      </c>
      <c r="P55" s="31">
        <v>5</v>
      </c>
      <c r="Q55" s="32">
        <v>5</v>
      </c>
      <c r="R55" s="32">
        <v>4</v>
      </c>
      <c r="S55" s="32">
        <v>5</v>
      </c>
      <c r="T55" s="32">
        <v>5</v>
      </c>
      <c r="U55" s="32">
        <v>5</v>
      </c>
      <c r="V55" s="34">
        <v>5</v>
      </c>
      <c r="W55" s="34">
        <v>4</v>
      </c>
      <c r="X55" s="34">
        <v>4</v>
      </c>
      <c r="Y55" s="34">
        <v>4</v>
      </c>
      <c r="Z55" s="33">
        <v>5</v>
      </c>
      <c r="AA55" s="33">
        <v>5</v>
      </c>
      <c r="AB55" s="33">
        <v>5</v>
      </c>
      <c r="AC55" s="33">
        <v>5</v>
      </c>
      <c r="AD55" s="33">
        <v>5</v>
      </c>
      <c r="AE55" s="108">
        <v>5</v>
      </c>
      <c r="AF55" s="108">
        <v>5</v>
      </c>
      <c r="AG55" s="108">
        <v>5</v>
      </c>
      <c r="AH55" s="108">
        <v>5</v>
      </c>
      <c r="AI55" s="35">
        <v>5</v>
      </c>
      <c r="AJ55" s="35">
        <v>5</v>
      </c>
      <c r="AK55" s="35">
        <v>5</v>
      </c>
    </row>
    <row r="56" spans="1:37">
      <c r="A56" s="29">
        <v>55</v>
      </c>
      <c r="C56" s="29" t="s">
        <v>60</v>
      </c>
      <c r="D56" s="29" t="s">
        <v>10</v>
      </c>
      <c r="E56" s="29">
        <v>1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30">
        <v>5</v>
      </c>
      <c r="M56" s="30">
        <v>4</v>
      </c>
      <c r="N56" s="30">
        <v>4</v>
      </c>
      <c r="O56" s="31">
        <v>4</v>
      </c>
      <c r="P56" s="31">
        <v>4</v>
      </c>
      <c r="Q56" s="32">
        <v>4</v>
      </c>
      <c r="R56" s="32">
        <v>4</v>
      </c>
      <c r="S56" s="32">
        <v>3</v>
      </c>
      <c r="T56" s="32">
        <v>4</v>
      </c>
      <c r="U56" s="32">
        <v>4</v>
      </c>
      <c r="V56" s="34">
        <v>2</v>
      </c>
      <c r="W56" s="34">
        <v>2</v>
      </c>
      <c r="X56" s="34">
        <v>2</v>
      </c>
      <c r="Y56" s="34">
        <v>2</v>
      </c>
      <c r="Z56" s="33">
        <v>4</v>
      </c>
      <c r="AA56" s="33">
        <v>4</v>
      </c>
      <c r="AB56" s="33">
        <v>4</v>
      </c>
      <c r="AC56" s="33">
        <v>4</v>
      </c>
      <c r="AD56" s="33">
        <v>4</v>
      </c>
      <c r="AE56" s="108">
        <v>4</v>
      </c>
      <c r="AF56" s="108">
        <v>4</v>
      </c>
      <c r="AG56" s="108">
        <v>4</v>
      </c>
      <c r="AH56" s="108">
        <v>4</v>
      </c>
      <c r="AI56" s="35">
        <v>4</v>
      </c>
      <c r="AJ56" s="35">
        <v>4</v>
      </c>
      <c r="AK56" s="35">
        <v>4</v>
      </c>
    </row>
    <row r="57" spans="1:37">
      <c r="A57" s="29">
        <v>56</v>
      </c>
      <c r="C57" s="29" t="s">
        <v>9</v>
      </c>
      <c r="D57" s="29" t="s">
        <v>113</v>
      </c>
      <c r="E57" s="29">
        <v>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30">
        <v>5</v>
      </c>
      <c r="M57" s="30">
        <v>5</v>
      </c>
      <c r="N57" s="30">
        <v>4</v>
      </c>
      <c r="O57" s="31">
        <v>5</v>
      </c>
      <c r="P57" s="31">
        <v>5</v>
      </c>
      <c r="Q57" s="32">
        <v>5</v>
      </c>
      <c r="R57" s="32">
        <v>3</v>
      </c>
      <c r="S57" s="32">
        <v>5</v>
      </c>
      <c r="T57" s="32">
        <v>5</v>
      </c>
      <c r="U57" s="32">
        <v>5</v>
      </c>
      <c r="V57" s="34">
        <v>5</v>
      </c>
      <c r="W57" s="34">
        <v>5</v>
      </c>
      <c r="X57" s="34">
        <v>5</v>
      </c>
      <c r="Y57" s="34">
        <v>4</v>
      </c>
      <c r="Z57" s="33">
        <v>4</v>
      </c>
      <c r="AA57" s="33">
        <v>4</v>
      </c>
      <c r="AB57" s="33">
        <v>3</v>
      </c>
      <c r="AC57" s="33">
        <v>3</v>
      </c>
      <c r="AD57" s="33">
        <v>3</v>
      </c>
      <c r="AE57" s="108">
        <v>4</v>
      </c>
      <c r="AF57" s="108">
        <v>4</v>
      </c>
      <c r="AG57" s="108">
        <v>4</v>
      </c>
      <c r="AH57" s="108">
        <v>5</v>
      </c>
      <c r="AI57" s="35">
        <v>4</v>
      </c>
      <c r="AJ57" s="35">
        <v>3</v>
      </c>
      <c r="AK57" s="35">
        <v>4</v>
      </c>
    </row>
    <row r="58" spans="1:37">
      <c r="A58" s="29">
        <v>57</v>
      </c>
      <c r="C58" s="29" t="s">
        <v>9</v>
      </c>
      <c r="D58" s="29" t="s">
        <v>63</v>
      </c>
      <c r="E58" s="29">
        <v>1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30">
        <v>5</v>
      </c>
      <c r="M58" s="30">
        <v>5</v>
      </c>
      <c r="N58" s="30">
        <v>3</v>
      </c>
      <c r="O58" s="31">
        <v>5</v>
      </c>
      <c r="P58" s="31">
        <v>4</v>
      </c>
      <c r="Q58" s="32">
        <v>5</v>
      </c>
      <c r="R58" s="32">
        <v>3</v>
      </c>
      <c r="S58" s="32">
        <v>4</v>
      </c>
      <c r="T58" s="32">
        <v>4</v>
      </c>
      <c r="U58" s="32">
        <v>5</v>
      </c>
      <c r="V58" s="34">
        <v>5</v>
      </c>
      <c r="W58" s="34">
        <v>5</v>
      </c>
      <c r="X58" s="34">
        <v>4</v>
      </c>
      <c r="Y58" s="34">
        <v>5</v>
      </c>
      <c r="Z58" s="33">
        <v>5</v>
      </c>
      <c r="AA58" s="33">
        <v>5</v>
      </c>
      <c r="AB58" s="33">
        <v>5</v>
      </c>
      <c r="AC58" s="33">
        <v>5</v>
      </c>
      <c r="AD58" s="33">
        <v>5</v>
      </c>
      <c r="AE58" s="108">
        <v>4</v>
      </c>
      <c r="AF58" s="108">
        <v>5</v>
      </c>
      <c r="AG58" s="108">
        <v>5</v>
      </c>
      <c r="AH58" s="108">
        <v>5</v>
      </c>
      <c r="AI58" s="35">
        <v>3</v>
      </c>
      <c r="AJ58" s="35">
        <v>4</v>
      </c>
      <c r="AK58" s="35">
        <v>5</v>
      </c>
    </row>
    <row r="59" spans="1:37">
      <c r="A59" s="29">
        <v>58</v>
      </c>
      <c r="C59" s="29" t="s">
        <v>9</v>
      </c>
      <c r="D59" s="29" t="s">
        <v>115</v>
      </c>
      <c r="E59" s="29">
        <v>0</v>
      </c>
      <c r="F59" s="29">
        <v>0</v>
      </c>
      <c r="G59" s="29">
        <v>0</v>
      </c>
      <c r="H59" s="29">
        <v>1</v>
      </c>
      <c r="I59" s="29">
        <v>0</v>
      </c>
      <c r="J59" s="29">
        <v>0</v>
      </c>
      <c r="K59" s="29">
        <v>1</v>
      </c>
      <c r="L59" s="30">
        <v>4</v>
      </c>
      <c r="M59" s="30">
        <v>2</v>
      </c>
      <c r="N59" s="30">
        <v>4</v>
      </c>
      <c r="O59" s="31">
        <v>3</v>
      </c>
      <c r="P59" s="31">
        <v>4</v>
      </c>
      <c r="Q59" s="32">
        <v>4</v>
      </c>
      <c r="R59" s="32">
        <v>4</v>
      </c>
      <c r="S59" s="32">
        <v>4</v>
      </c>
      <c r="T59" s="32">
        <v>4</v>
      </c>
      <c r="U59" s="32">
        <v>4</v>
      </c>
      <c r="V59" s="34">
        <v>2</v>
      </c>
      <c r="W59" s="34">
        <v>3</v>
      </c>
      <c r="X59" s="34">
        <v>2</v>
      </c>
      <c r="Y59" s="34">
        <v>2</v>
      </c>
      <c r="Z59" s="33">
        <v>4</v>
      </c>
      <c r="AA59" s="33">
        <v>4</v>
      </c>
      <c r="AB59" s="33">
        <v>4</v>
      </c>
      <c r="AC59" s="33">
        <v>4</v>
      </c>
      <c r="AD59" s="33">
        <v>4</v>
      </c>
      <c r="AE59" s="108">
        <v>4</v>
      </c>
      <c r="AF59" s="108">
        <v>4</v>
      </c>
      <c r="AG59" s="108">
        <v>4</v>
      </c>
      <c r="AH59" s="108">
        <v>4</v>
      </c>
      <c r="AI59" s="35">
        <v>4</v>
      </c>
      <c r="AJ59" s="35">
        <v>4</v>
      </c>
      <c r="AK59" s="35">
        <v>4</v>
      </c>
    </row>
    <row r="60" spans="1:37">
      <c r="A60" s="29">
        <v>59</v>
      </c>
      <c r="C60" s="29" t="s">
        <v>60</v>
      </c>
      <c r="D60" s="29" t="s">
        <v>64</v>
      </c>
      <c r="E60" s="29">
        <v>1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30">
        <v>4</v>
      </c>
      <c r="M60" s="30">
        <v>4</v>
      </c>
      <c r="N60" s="30">
        <v>4</v>
      </c>
      <c r="O60" s="31">
        <v>3</v>
      </c>
      <c r="P60" s="31">
        <v>4</v>
      </c>
      <c r="Q60" s="32">
        <v>4</v>
      </c>
      <c r="R60" s="32">
        <v>2</v>
      </c>
      <c r="S60" s="32">
        <v>3</v>
      </c>
      <c r="T60" s="32">
        <v>3</v>
      </c>
      <c r="U60" s="32">
        <v>4</v>
      </c>
      <c r="V60" s="34">
        <v>3</v>
      </c>
      <c r="W60" s="34">
        <v>4</v>
      </c>
      <c r="X60" s="34">
        <v>4</v>
      </c>
      <c r="Y60" s="34">
        <v>4</v>
      </c>
      <c r="Z60" s="33">
        <v>4</v>
      </c>
      <c r="AA60" s="33">
        <v>4</v>
      </c>
      <c r="AB60" s="33">
        <v>4</v>
      </c>
      <c r="AC60" s="33">
        <v>4</v>
      </c>
      <c r="AD60" s="33">
        <v>4</v>
      </c>
      <c r="AE60" s="108">
        <v>4</v>
      </c>
      <c r="AF60" s="108">
        <v>4</v>
      </c>
      <c r="AG60" s="108">
        <v>4</v>
      </c>
      <c r="AH60" s="108">
        <v>4</v>
      </c>
      <c r="AI60" s="35">
        <v>4</v>
      </c>
      <c r="AJ60" s="35">
        <v>4</v>
      </c>
      <c r="AK60" s="35">
        <v>4</v>
      </c>
    </row>
    <row r="61" spans="1:37">
      <c r="A61" s="29">
        <v>60</v>
      </c>
      <c r="C61" s="29" t="s">
        <v>9</v>
      </c>
      <c r="D61" s="29" t="s">
        <v>114</v>
      </c>
      <c r="E61" s="29">
        <v>1</v>
      </c>
      <c r="F61" s="29">
        <v>0</v>
      </c>
      <c r="G61" s="29">
        <v>1</v>
      </c>
      <c r="H61" s="29">
        <v>1</v>
      </c>
      <c r="I61" s="29">
        <v>0</v>
      </c>
      <c r="J61" s="29">
        <v>0</v>
      </c>
      <c r="K61" s="29">
        <v>0</v>
      </c>
      <c r="L61" s="30">
        <v>5</v>
      </c>
      <c r="M61" s="30">
        <v>5</v>
      </c>
      <c r="N61" s="30">
        <v>5</v>
      </c>
      <c r="O61" s="31">
        <v>5</v>
      </c>
      <c r="P61" s="31">
        <v>5</v>
      </c>
      <c r="Q61" s="32">
        <v>5</v>
      </c>
      <c r="R61" s="32">
        <v>5</v>
      </c>
      <c r="S61" s="32">
        <v>5</v>
      </c>
      <c r="T61" s="32">
        <v>5</v>
      </c>
      <c r="U61" s="32">
        <v>5</v>
      </c>
      <c r="V61" s="34">
        <v>2</v>
      </c>
      <c r="W61" s="34">
        <v>2</v>
      </c>
      <c r="X61" s="34">
        <v>3</v>
      </c>
      <c r="Y61" s="34">
        <v>2</v>
      </c>
      <c r="Z61" s="33">
        <v>5</v>
      </c>
      <c r="AA61" s="33">
        <v>5</v>
      </c>
      <c r="AB61" s="33">
        <v>5</v>
      </c>
      <c r="AC61" s="33">
        <v>5</v>
      </c>
      <c r="AD61" s="33">
        <v>5</v>
      </c>
      <c r="AE61" s="108">
        <v>5</v>
      </c>
      <c r="AF61" s="108">
        <v>5</v>
      </c>
      <c r="AG61" s="108">
        <v>5</v>
      </c>
      <c r="AH61" s="108">
        <v>5</v>
      </c>
      <c r="AI61" s="35">
        <v>4</v>
      </c>
      <c r="AJ61" s="35">
        <v>4</v>
      </c>
      <c r="AK61" s="35">
        <v>4</v>
      </c>
    </row>
    <row r="62" spans="1:37">
      <c r="A62" s="29">
        <v>61</v>
      </c>
      <c r="C62" s="29" t="s">
        <v>60</v>
      </c>
      <c r="D62" s="29" t="s">
        <v>116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30">
        <v>4</v>
      </c>
      <c r="M62" s="30">
        <v>3</v>
      </c>
      <c r="N62" s="30">
        <v>4</v>
      </c>
      <c r="O62" s="31">
        <v>4</v>
      </c>
      <c r="P62" s="31">
        <v>4</v>
      </c>
      <c r="Q62" s="32">
        <v>4</v>
      </c>
      <c r="R62" s="32">
        <v>3</v>
      </c>
      <c r="S62" s="32">
        <v>4</v>
      </c>
      <c r="T62" s="32">
        <v>4</v>
      </c>
      <c r="U62" s="32">
        <v>4</v>
      </c>
      <c r="V62" s="34">
        <v>3</v>
      </c>
      <c r="W62" s="34">
        <v>3</v>
      </c>
      <c r="X62" s="34">
        <v>3</v>
      </c>
      <c r="Y62" s="34">
        <v>2</v>
      </c>
      <c r="Z62" s="33">
        <v>4</v>
      </c>
      <c r="AA62" s="33">
        <v>4</v>
      </c>
      <c r="AB62" s="33">
        <v>4</v>
      </c>
      <c r="AC62" s="33">
        <v>4</v>
      </c>
      <c r="AD62" s="33">
        <v>4</v>
      </c>
      <c r="AE62" s="108">
        <v>4</v>
      </c>
      <c r="AF62" s="108">
        <v>4</v>
      </c>
      <c r="AG62" s="108">
        <v>4</v>
      </c>
      <c r="AH62" s="108">
        <v>4</v>
      </c>
      <c r="AI62" s="35">
        <v>4</v>
      </c>
      <c r="AJ62" s="35">
        <v>4</v>
      </c>
      <c r="AK62" s="35">
        <v>4</v>
      </c>
    </row>
    <row r="63" spans="1:37">
      <c r="A63" s="29">
        <v>62</v>
      </c>
      <c r="C63" s="29" t="s">
        <v>9</v>
      </c>
      <c r="D63" s="29" t="s">
        <v>73</v>
      </c>
      <c r="E63" s="29">
        <v>1</v>
      </c>
      <c r="F63" s="29">
        <v>0</v>
      </c>
      <c r="G63" s="29">
        <v>1</v>
      </c>
      <c r="H63" s="29">
        <v>0</v>
      </c>
      <c r="I63" s="29">
        <v>0</v>
      </c>
      <c r="J63" s="29">
        <v>0</v>
      </c>
      <c r="K63" s="29">
        <v>0</v>
      </c>
      <c r="L63" s="30">
        <v>4</v>
      </c>
      <c r="M63" s="30">
        <v>2</v>
      </c>
      <c r="N63" s="30">
        <v>4</v>
      </c>
      <c r="O63" s="31">
        <v>4</v>
      </c>
      <c r="P63" s="31">
        <v>4</v>
      </c>
      <c r="Q63" s="32">
        <v>4</v>
      </c>
      <c r="R63" s="32">
        <v>4</v>
      </c>
      <c r="S63" s="32">
        <v>4</v>
      </c>
      <c r="T63" s="32">
        <v>4</v>
      </c>
      <c r="U63" s="32">
        <v>4</v>
      </c>
      <c r="V63" s="34">
        <v>2</v>
      </c>
      <c r="W63" s="34">
        <v>2</v>
      </c>
      <c r="X63" s="34">
        <v>2</v>
      </c>
      <c r="Y63" s="34">
        <v>2</v>
      </c>
      <c r="Z63" s="33">
        <v>4</v>
      </c>
      <c r="AA63" s="33">
        <v>4</v>
      </c>
      <c r="AB63" s="33">
        <v>3</v>
      </c>
      <c r="AC63" s="33">
        <v>3</v>
      </c>
      <c r="AD63" s="33">
        <v>3</v>
      </c>
      <c r="AE63" s="108">
        <v>4</v>
      </c>
      <c r="AF63" s="108">
        <v>4</v>
      </c>
      <c r="AG63" s="108">
        <v>4</v>
      </c>
      <c r="AH63" s="108">
        <v>4</v>
      </c>
      <c r="AI63" s="35">
        <v>4</v>
      </c>
      <c r="AJ63" s="35">
        <v>4</v>
      </c>
      <c r="AK63" s="35">
        <v>4</v>
      </c>
    </row>
    <row r="64" spans="1:37">
      <c r="A64" s="29">
        <v>63</v>
      </c>
      <c r="C64" s="29" t="s">
        <v>9</v>
      </c>
      <c r="D64" s="29" t="s">
        <v>110</v>
      </c>
      <c r="E64" s="29">
        <v>1</v>
      </c>
      <c r="F64" s="29">
        <v>0</v>
      </c>
      <c r="G64" s="29">
        <v>1</v>
      </c>
      <c r="H64" s="29">
        <v>0</v>
      </c>
      <c r="I64" s="29">
        <v>0</v>
      </c>
      <c r="J64" s="29">
        <v>0</v>
      </c>
      <c r="K64" s="29">
        <v>0</v>
      </c>
      <c r="L64" s="30">
        <v>4</v>
      </c>
      <c r="M64" s="30">
        <v>4</v>
      </c>
      <c r="N64" s="30">
        <v>4</v>
      </c>
      <c r="O64" s="31">
        <v>4</v>
      </c>
      <c r="P64" s="31">
        <v>4</v>
      </c>
      <c r="Q64" s="32">
        <v>4</v>
      </c>
      <c r="R64" s="32">
        <v>4</v>
      </c>
      <c r="S64" s="32">
        <v>3</v>
      </c>
      <c r="T64" s="32">
        <v>3</v>
      </c>
      <c r="U64" s="32">
        <v>4</v>
      </c>
      <c r="V64" s="34">
        <v>2</v>
      </c>
      <c r="W64" s="34">
        <v>2</v>
      </c>
      <c r="X64" s="34">
        <v>2</v>
      </c>
      <c r="Y64" s="34">
        <v>2</v>
      </c>
      <c r="Z64" s="33">
        <v>3</v>
      </c>
      <c r="AA64" s="33">
        <v>3</v>
      </c>
      <c r="AB64" s="33">
        <v>3</v>
      </c>
      <c r="AC64" s="33">
        <v>3</v>
      </c>
      <c r="AD64" s="33">
        <v>3</v>
      </c>
      <c r="AE64" s="108">
        <v>4</v>
      </c>
      <c r="AF64" s="108">
        <v>3</v>
      </c>
      <c r="AG64" s="108">
        <v>3</v>
      </c>
      <c r="AH64" s="108">
        <v>3</v>
      </c>
      <c r="AI64" s="35">
        <v>3</v>
      </c>
      <c r="AJ64" s="35">
        <v>4</v>
      </c>
      <c r="AK64" s="35">
        <v>4</v>
      </c>
    </row>
    <row r="65" spans="1:37">
      <c r="A65" s="29">
        <v>64</v>
      </c>
      <c r="C65" s="29" t="s">
        <v>9</v>
      </c>
      <c r="D65" s="29" t="s">
        <v>127</v>
      </c>
      <c r="E65" s="29">
        <v>1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30">
        <v>5</v>
      </c>
      <c r="M65" s="30">
        <v>3</v>
      </c>
      <c r="N65" s="30">
        <v>3</v>
      </c>
      <c r="O65" s="31">
        <v>4</v>
      </c>
      <c r="P65" s="31">
        <v>4</v>
      </c>
      <c r="Q65" s="32">
        <v>5</v>
      </c>
      <c r="R65" s="32">
        <v>3</v>
      </c>
      <c r="S65" s="32">
        <v>4</v>
      </c>
      <c r="T65" s="32">
        <v>4</v>
      </c>
      <c r="U65" s="32">
        <v>5</v>
      </c>
      <c r="V65" s="34">
        <v>4</v>
      </c>
      <c r="W65" s="34">
        <v>3</v>
      </c>
      <c r="X65" s="34">
        <v>3</v>
      </c>
      <c r="Y65" s="34">
        <v>2</v>
      </c>
      <c r="Z65" s="33">
        <v>5</v>
      </c>
      <c r="AA65" s="33">
        <v>4</v>
      </c>
      <c r="AB65" s="33">
        <v>4</v>
      </c>
      <c r="AC65" s="33">
        <v>3</v>
      </c>
      <c r="AD65" s="33">
        <v>3</v>
      </c>
      <c r="AE65" s="108">
        <v>5</v>
      </c>
      <c r="AF65" s="108">
        <v>4</v>
      </c>
      <c r="AG65" s="108">
        <v>4</v>
      </c>
      <c r="AH65" s="108">
        <v>4</v>
      </c>
      <c r="AI65" s="35">
        <v>4</v>
      </c>
      <c r="AJ65" s="35">
        <v>4</v>
      </c>
      <c r="AK65" s="35">
        <v>4</v>
      </c>
    </row>
    <row r="66" spans="1:37">
      <c r="A66" s="29">
        <v>65</v>
      </c>
      <c r="C66" s="29" t="s">
        <v>9</v>
      </c>
      <c r="D66" s="29" t="s">
        <v>117</v>
      </c>
      <c r="E66" s="29">
        <v>1</v>
      </c>
      <c r="F66" s="29">
        <v>1</v>
      </c>
      <c r="G66" s="29">
        <v>1</v>
      </c>
      <c r="H66" s="29">
        <v>0</v>
      </c>
      <c r="I66" s="29">
        <v>0</v>
      </c>
      <c r="J66" s="29">
        <v>0</v>
      </c>
      <c r="K66" s="29">
        <v>0</v>
      </c>
      <c r="L66" s="30">
        <v>4</v>
      </c>
      <c r="M66" s="30">
        <v>4</v>
      </c>
      <c r="N66" s="30">
        <v>4</v>
      </c>
      <c r="O66" s="31">
        <v>4</v>
      </c>
      <c r="P66" s="31">
        <v>4</v>
      </c>
      <c r="Q66" s="32">
        <v>4</v>
      </c>
      <c r="R66" s="32">
        <v>4</v>
      </c>
      <c r="S66" s="32">
        <v>4</v>
      </c>
      <c r="T66" s="32">
        <v>4</v>
      </c>
      <c r="U66" s="32">
        <v>4</v>
      </c>
      <c r="V66" s="34">
        <v>3</v>
      </c>
      <c r="W66" s="34">
        <v>2</v>
      </c>
      <c r="X66" s="34">
        <v>3</v>
      </c>
      <c r="Y66" s="34">
        <v>4</v>
      </c>
      <c r="Z66" s="33">
        <v>4</v>
      </c>
      <c r="AA66" s="33">
        <v>4</v>
      </c>
      <c r="AB66" s="33">
        <v>4</v>
      </c>
      <c r="AC66" s="33">
        <v>4</v>
      </c>
      <c r="AD66" s="33">
        <v>4</v>
      </c>
      <c r="AE66" s="108">
        <v>4</v>
      </c>
      <c r="AF66" s="108">
        <v>4</v>
      </c>
      <c r="AG66" s="108">
        <v>4</v>
      </c>
      <c r="AH66" s="108">
        <v>4</v>
      </c>
      <c r="AI66" s="35">
        <v>4</v>
      </c>
      <c r="AJ66" s="35">
        <v>4</v>
      </c>
      <c r="AK66" s="35">
        <v>4</v>
      </c>
    </row>
    <row r="67" spans="1:37">
      <c r="A67" s="29">
        <v>66</v>
      </c>
      <c r="C67" s="29" t="s">
        <v>9</v>
      </c>
      <c r="D67" s="29" t="s">
        <v>75</v>
      </c>
      <c r="E67" s="29">
        <v>1</v>
      </c>
      <c r="F67" s="29">
        <v>0</v>
      </c>
      <c r="G67" s="29">
        <v>1</v>
      </c>
      <c r="H67" s="29">
        <v>1</v>
      </c>
      <c r="I67" s="29">
        <v>0</v>
      </c>
      <c r="J67" s="29">
        <v>0</v>
      </c>
      <c r="K67" s="29">
        <v>0</v>
      </c>
      <c r="L67" s="30">
        <v>4</v>
      </c>
      <c r="M67" s="30">
        <v>4</v>
      </c>
      <c r="N67" s="30">
        <v>4</v>
      </c>
      <c r="O67" s="31">
        <v>4</v>
      </c>
      <c r="P67" s="31">
        <v>4</v>
      </c>
      <c r="Q67" s="32">
        <v>3</v>
      </c>
      <c r="R67" s="32">
        <v>3</v>
      </c>
      <c r="S67" s="32">
        <v>4</v>
      </c>
      <c r="T67" s="32">
        <v>4</v>
      </c>
      <c r="U67" s="32">
        <v>3</v>
      </c>
      <c r="V67" s="34">
        <v>2</v>
      </c>
      <c r="W67" s="34">
        <v>2</v>
      </c>
      <c r="X67" s="34">
        <v>2</v>
      </c>
      <c r="Y67" s="34">
        <v>2</v>
      </c>
      <c r="Z67" s="33">
        <v>3</v>
      </c>
      <c r="AA67" s="33">
        <v>3</v>
      </c>
      <c r="AB67" s="33">
        <v>3</v>
      </c>
      <c r="AC67" s="33">
        <v>3</v>
      </c>
      <c r="AD67" s="33">
        <v>3</v>
      </c>
      <c r="AE67" s="108">
        <v>4</v>
      </c>
      <c r="AF67" s="108">
        <v>3</v>
      </c>
      <c r="AG67" s="108">
        <v>3</v>
      </c>
      <c r="AH67" s="108">
        <v>3</v>
      </c>
      <c r="AI67" s="35">
        <v>3</v>
      </c>
      <c r="AJ67" s="35">
        <v>4</v>
      </c>
      <c r="AK67" s="35">
        <v>4</v>
      </c>
    </row>
    <row r="68" spans="1:37">
      <c r="A68" s="29">
        <v>67</v>
      </c>
      <c r="C68" s="29" t="s">
        <v>9</v>
      </c>
      <c r="D68" s="29" t="s">
        <v>113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30">
        <v>4</v>
      </c>
      <c r="M68" s="30">
        <v>3</v>
      </c>
      <c r="N68" s="30">
        <v>4</v>
      </c>
      <c r="O68" s="31">
        <v>3</v>
      </c>
      <c r="P68" s="31">
        <v>3</v>
      </c>
      <c r="Q68" s="32">
        <v>4</v>
      </c>
      <c r="R68" s="32">
        <v>3</v>
      </c>
      <c r="S68" s="32">
        <v>4</v>
      </c>
      <c r="T68" s="32">
        <v>4</v>
      </c>
      <c r="U68" s="32">
        <v>3</v>
      </c>
      <c r="V68" s="34">
        <v>3</v>
      </c>
      <c r="W68" s="34">
        <v>3</v>
      </c>
      <c r="X68" s="34">
        <v>3</v>
      </c>
      <c r="Y68" s="34">
        <v>2</v>
      </c>
      <c r="Z68" s="33">
        <v>4</v>
      </c>
      <c r="AA68" s="33">
        <v>4</v>
      </c>
      <c r="AB68" s="33">
        <v>4</v>
      </c>
      <c r="AC68" s="33">
        <v>4</v>
      </c>
      <c r="AD68" s="33">
        <v>4</v>
      </c>
      <c r="AE68" s="108">
        <v>4</v>
      </c>
      <c r="AF68" s="108">
        <v>4</v>
      </c>
      <c r="AG68" s="108">
        <v>4</v>
      </c>
      <c r="AH68" s="108">
        <v>4</v>
      </c>
      <c r="AI68" s="35">
        <v>4</v>
      </c>
      <c r="AJ68" s="35">
        <v>4</v>
      </c>
      <c r="AK68" s="35">
        <v>4</v>
      </c>
    </row>
    <row r="69" spans="1:37">
      <c r="A69" s="29">
        <v>68</v>
      </c>
      <c r="C69" s="29" t="s">
        <v>9</v>
      </c>
      <c r="D69" s="29" t="s">
        <v>117</v>
      </c>
      <c r="E69" s="29">
        <v>1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30">
        <v>5</v>
      </c>
      <c r="M69" s="30">
        <v>3</v>
      </c>
      <c r="N69" s="30">
        <v>3</v>
      </c>
      <c r="O69" s="31">
        <v>4</v>
      </c>
      <c r="P69" s="31">
        <v>4</v>
      </c>
      <c r="Q69" s="32">
        <v>4</v>
      </c>
      <c r="R69" s="32">
        <v>3</v>
      </c>
      <c r="S69" s="32">
        <v>4</v>
      </c>
      <c r="T69" s="32">
        <v>4</v>
      </c>
      <c r="U69" s="32">
        <v>4</v>
      </c>
      <c r="V69" s="34">
        <v>2</v>
      </c>
      <c r="W69" s="34">
        <v>2</v>
      </c>
      <c r="X69" s="34">
        <v>2</v>
      </c>
      <c r="Y69" s="34">
        <v>2</v>
      </c>
      <c r="Z69" s="33">
        <v>3</v>
      </c>
      <c r="AA69" s="33">
        <v>3</v>
      </c>
      <c r="AB69" s="33">
        <v>3</v>
      </c>
      <c r="AC69" s="33">
        <v>3</v>
      </c>
      <c r="AD69" s="33">
        <v>3</v>
      </c>
      <c r="AE69" s="108">
        <v>3</v>
      </c>
      <c r="AF69" s="108">
        <v>3</v>
      </c>
      <c r="AG69" s="108">
        <v>3</v>
      </c>
      <c r="AH69" s="108">
        <v>3</v>
      </c>
      <c r="AI69" s="35">
        <v>4</v>
      </c>
      <c r="AJ69" s="35">
        <v>4</v>
      </c>
      <c r="AK69" s="35">
        <v>4</v>
      </c>
    </row>
    <row r="70" spans="1:37">
      <c r="A70" s="29">
        <v>69</v>
      </c>
      <c r="C70" s="29" t="s">
        <v>9</v>
      </c>
      <c r="D70" s="29" t="s">
        <v>117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30">
        <v>4</v>
      </c>
      <c r="M70" s="30">
        <v>4</v>
      </c>
      <c r="N70" s="30">
        <v>4</v>
      </c>
      <c r="O70" s="31">
        <v>4</v>
      </c>
      <c r="P70" s="31">
        <v>4</v>
      </c>
      <c r="Q70" s="32">
        <v>4</v>
      </c>
      <c r="R70" s="32">
        <v>3</v>
      </c>
      <c r="S70" s="32">
        <v>4</v>
      </c>
      <c r="T70" s="32">
        <v>3</v>
      </c>
      <c r="U70" s="32">
        <v>4</v>
      </c>
      <c r="V70" s="34">
        <v>2</v>
      </c>
      <c r="W70" s="34">
        <v>3</v>
      </c>
      <c r="X70" s="34">
        <v>2</v>
      </c>
      <c r="Y70" s="34">
        <v>2</v>
      </c>
      <c r="Z70" s="33">
        <v>4</v>
      </c>
      <c r="AA70" s="33">
        <v>4</v>
      </c>
      <c r="AB70" s="33">
        <v>4</v>
      </c>
      <c r="AC70" s="33">
        <v>3</v>
      </c>
      <c r="AD70" s="33">
        <v>3</v>
      </c>
      <c r="AE70" s="108">
        <v>4</v>
      </c>
      <c r="AF70" s="108">
        <v>4</v>
      </c>
      <c r="AG70" s="108">
        <v>4</v>
      </c>
      <c r="AH70" s="108">
        <v>4</v>
      </c>
      <c r="AI70" s="35">
        <v>4</v>
      </c>
      <c r="AJ70" s="35">
        <v>3</v>
      </c>
      <c r="AK70" s="35">
        <v>3</v>
      </c>
    </row>
    <row r="71" spans="1:37">
      <c r="A71" s="29">
        <v>70</v>
      </c>
      <c r="C71" s="29" t="s">
        <v>60</v>
      </c>
      <c r="D71" s="29" t="s">
        <v>64</v>
      </c>
      <c r="E71" s="29">
        <v>1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30">
        <v>5</v>
      </c>
      <c r="M71" s="30">
        <v>5</v>
      </c>
      <c r="N71" s="30">
        <v>5</v>
      </c>
      <c r="O71" s="31">
        <v>5</v>
      </c>
      <c r="P71" s="31">
        <v>5</v>
      </c>
      <c r="Q71" s="32">
        <v>5</v>
      </c>
      <c r="R71" s="32">
        <v>5</v>
      </c>
      <c r="S71" s="32">
        <v>5</v>
      </c>
      <c r="T71" s="32">
        <v>5</v>
      </c>
      <c r="U71" s="32">
        <v>5</v>
      </c>
      <c r="V71" s="34">
        <v>2</v>
      </c>
      <c r="W71" s="34">
        <v>2</v>
      </c>
      <c r="X71" s="34">
        <v>2</v>
      </c>
      <c r="Y71" s="34">
        <v>2</v>
      </c>
      <c r="Z71" s="33">
        <v>4</v>
      </c>
      <c r="AA71" s="33">
        <v>4</v>
      </c>
      <c r="AB71" s="33">
        <v>4</v>
      </c>
      <c r="AC71" s="33">
        <v>4</v>
      </c>
      <c r="AD71" s="33">
        <v>4</v>
      </c>
      <c r="AE71" s="108">
        <v>5</v>
      </c>
      <c r="AF71" s="108">
        <v>5</v>
      </c>
      <c r="AG71" s="108">
        <v>5</v>
      </c>
      <c r="AH71" s="108">
        <v>5</v>
      </c>
      <c r="AI71" s="35">
        <v>5</v>
      </c>
      <c r="AJ71" s="35">
        <v>5</v>
      </c>
      <c r="AK71" s="35">
        <v>5</v>
      </c>
    </row>
    <row r="72" spans="1:37">
      <c r="A72" s="29">
        <v>71</v>
      </c>
      <c r="C72" s="29" t="s">
        <v>9</v>
      </c>
      <c r="D72" s="29" t="s">
        <v>130</v>
      </c>
      <c r="E72" s="29">
        <v>1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30">
        <v>5</v>
      </c>
      <c r="M72" s="30">
        <v>3</v>
      </c>
      <c r="N72" s="30">
        <v>2</v>
      </c>
      <c r="O72" s="31">
        <v>2</v>
      </c>
      <c r="P72" s="31">
        <v>4</v>
      </c>
      <c r="Q72" s="32">
        <v>2</v>
      </c>
      <c r="R72" s="32">
        <v>2</v>
      </c>
      <c r="S72" s="32">
        <v>3</v>
      </c>
      <c r="T72" s="32">
        <v>2</v>
      </c>
      <c r="U72" s="32">
        <v>3</v>
      </c>
      <c r="V72" s="34">
        <v>3</v>
      </c>
      <c r="W72" s="34">
        <v>1</v>
      </c>
      <c r="X72" s="34">
        <v>1</v>
      </c>
      <c r="Y72" s="34">
        <v>2</v>
      </c>
      <c r="Z72" s="33">
        <v>4</v>
      </c>
      <c r="AA72" s="33">
        <v>5</v>
      </c>
      <c r="AB72" s="33">
        <v>4</v>
      </c>
      <c r="AC72" s="33">
        <v>4</v>
      </c>
      <c r="AD72" s="33">
        <v>4</v>
      </c>
      <c r="AE72" s="108">
        <v>3</v>
      </c>
      <c r="AF72" s="108">
        <v>4</v>
      </c>
      <c r="AG72" s="108">
        <v>4</v>
      </c>
      <c r="AH72" s="108">
        <v>4</v>
      </c>
      <c r="AI72" s="35">
        <v>3</v>
      </c>
      <c r="AJ72" s="35">
        <v>3</v>
      </c>
      <c r="AK72" s="35">
        <v>4</v>
      </c>
    </row>
    <row r="73" spans="1:37">
      <c r="A73" s="29">
        <v>72</v>
      </c>
      <c r="C73" s="29" t="s">
        <v>9</v>
      </c>
      <c r="D73" s="29" t="s">
        <v>118</v>
      </c>
      <c r="E73" s="29">
        <v>1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30">
        <v>4</v>
      </c>
      <c r="M73" s="30">
        <v>3</v>
      </c>
      <c r="N73" s="30">
        <v>2</v>
      </c>
      <c r="O73" s="31">
        <v>3</v>
      </c>
      <c r="P73" s="31">
        <v>3</v>
      </c>
      <c r="Q73" s="32">
        <v>4</v>
      </c>
      <c r="R73" s="32">
        <v>4</v>
      </c>
      <c r="S73" s="32">
        <v>4</v>
      </c>
      <c r="T73" s="32">
        <v>4</v>
      </c>
      <c r="U73" s="32">
        <v>5</v>
      </c>
      <c r="V73" s="34">
        <v>3</v>
      </c>
      <c r="W73" s="34">
        <v>3</v>
      </c>
      <c r="X73" s="34">
        <v>3</v>
      </c>
      <c r="Y73" s="34">
        <v>3</v>
      </c>
      <c r="Z73" s="33">
        <v>4</v>
      </c>
      <c r="AA73" s="33">
        <v>4</v>
      </c>
      <c r="AB73" s="33">
        <v>4</v>
      </c>
      <c r="AC73" s="33">
        <v>4</v>
      </c>
      <c r="AD73" s="33">
        <v>4</v>
      </c>
      <c r="AE73" s="108">
        <v>5</v>
      </c>
      <c r="AF73" s="108">
        <v>5</v>
      </c>
      <c r="AG73" s="108">
        <v>5</v>
      </c>
      <c r="AH73" s="108">
        <v>4</v>
      </c>
      <c r="AI73" s="35">
        <v>4</v>
      </c>
      <c r="AJ73" s="35">
        <v>4</v>
      </c>
      <c r="AK73" s="35">
        <v>4</v>
      </c>
    </row>
    <row r="74" spans="1:37">
      <c r="A74" s="29">
        <v>73</v>
      </c>
      <c r="C74" s="29" t="s">
        <v>9</v>
      </c>
      <c r="D74" s="29" t="s">
        <v>140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30">
        <v>4</v>
      </c>
      <c r="M74" s="30">
        <v>4</v>
      </c>
      <c r="N74" s="30">
        <v>4</v>
      </c>
      <c r="O74" s="31">
        <v>4</v>
      </c>
      <c r="P74" s="31">
        <v>4</v>
      </c>
      <c r="Q74" s="32">
        <v>5</v>
      </c>
      <c r="R74" s="32">
        <v>5</v>
      </c>
      <c r="S74" s="32">
        <v>5</v>
      </c>
      <c r="T74" s="32">
        <v>5</v>
      </c>
      <c r="U74" s="32">
        <v>5</v>
      </c>
      <c r="V74" s="34">
        <v>4</v>
      </c>
      <c r="W74" s="34">
        <v>5</v>
      </c>
      <c r="X74" s="34">
        <v>3</v>
      </c>
      <c r="Y74" s="34">
        <v>3</v>
      </c>
      <c r="Z74" s="33">
        <v>4</v>
      </c>
      <c r="AA74" s="33">
        <v>4</v>
      </c>
      <c r="AB74" s="33">
        <v>3</v>
      </c>
      <c r="AC74" s="33">
        <v>3</v>
      </c>
      <c r="AD74" s="33">
        <v>3</v>
      </c>
      <c r="AE74" s="108">
        <v>4</v>
      </c>
      <c r="AF74" s="108">
        <v>3</v>
      </c>
      <c r="AG74" s="108">
        <v>4</v>
      </c>
      <c r="AH74" s="108">
        <v>4</v>
      </c>
      <c r="AI74" s="35">
        <v>4</v>
      </c>
      <c r="AJ74" s="35">
        <v>4</v>
      </c>
      <c r="AK74" s="35">
        <v>4</v>
      </c>
    </row>
    <row r="75" spans="1:37">
      <c r="A75" s="29">
        <v>74</v>
      </c>
      <c r="C75" s="29" t="s">
        <v>9</v>
      </c>
      <c r="D75" s="29" t="s">
        <v>113</v>
      </c>
      <c r="E75" s="29">
        <v>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30">
        <v>4</v>
      </c>
      <c r="M75" s="30">
        <v>4</v>
      </c>
      <c r="N75" s="30">
        <v>4</v>
      </c>
      <c r="O75" s="31">
        <v>4</v>
      </c>
      <c r="P75" s="31">
        <v>3</v>
      </c>
      <c r="Q75" s="32">
        <v>2</v>
      </c>
      <c r="R75" s="32">
        <v>3</v>
      </c>
      <c r="S75" s="32">
        <v>4</v>
      </c>
      <c r="T75" s="32">
        <v>4</v>
      </c>
      <c r="U75" s="32">
        <v>4</v>
      </c>
      <c r="V75" s="34">
        <v>2</v>
      </c>
      <c r="W75" s="34">
        <v>2</v>
      </c>
      <c r="X75" s="34">
        <v>3</v>
      </c>
      <c r="Y75" s="34">
        <v>3</v>
      </c>
      <c r="Z75" s="33">
        <v>4</v>
      </c>
      <c r="AA75" s="33">
        <v>4</v>
      </c>
      <c r="AB75" s="33">
        <v>3</v>
      </c>
      <c r="AC75" s="33">
        <v>3</v>
      </c>
      <c r="AD75" s="33">
        <v>4</v>
      </c>
      <c r="AE75" s="108">
        <v>4</v>
      </c>
      <c r="AF75" s="108">
        <v>3</v>
      </c>
      <c r="AG75" s="108">
        <v>3</v>
      </c>
      <c r="AH75" s="108">
        <v>4</v>
      </c>
      <c r="AI75" s="35">
        <v>4</v>
      </c>
      <c r="AJ75" s="35">
        <v>4</v>
      </c>
      <c r="AK75" s="35">
        <v>3</v>
      </c>
    </row>
    <row r="76" spans="1:37">
      <c r="A76" s="29">
        <v>75</v>
      </c>
      <c r="C76" s="29" t="s">
        <v>9</v>
      </c>
      <c r="D76" s="29" t="s">
        <v>67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30">
        <v>4</v>
      </c>
      <c r="M76" s="30">
        <v>5</v>
      </c>
      <c r="N76" s="30">
        <v>5</v>
      </c>
      <c r="O76" s="31">
        <v>5</v>
      </c>
      <c r="P76" s="31">
        <v>5</v>
      </c>
      <c r="Q76" s="32">
        <v>5</v>
      </c>
      <c r="R76" s="32">
        <v>5</v>
      </c>
      <c r="S76" s="32">
        <v>5</v>
      </c>
      <c r="T76" s="32">
        <v>5</v>
      </c>
      <c r="U76" s="32">
        <v>5</v>
      </c>
      <c r="V76" s="34">
        <v>4</v>
      </c>
      <c r="W76" s="34">
        <v>4</v>
      </c>
      <c r="X76" s="34">
        <v>4</v>
      </c>
      <c r="Y76" s="34">
        <v>4</v>
      </c>
      <c r="Z76" s="33">
        <v>4</v>
      </c>
      <c r="AA76" s="33">
        <v>4</v>
      </c>
      <c r="AB76" s="33">
        <v>4</v>
      </c>
      <c r="AC76" s="33">
        <v>4</v>
      </c>
      <c r="AD76" s="33">
        <v>4</v>
      </c>
      <c r="AE76" s="108">
        <v>4</v>
      </c>
      <c r="AF76" s="108">
        <v>4</v>
      </c>
      <c r="AG76" s="108">
        <v>4</v>
      </c>
      <c r="AH76" s="108">
        <v>4</v>
      </c>
      <c r="AI76" s="35">
        <v>4</v>
      </c>
      <c r="AJ76" s="35">
        <v>4</v>
      </c>
      <c r="AK76" s="35">
        <v>4</v>
      </c>
    </row>
    <row r="77" spans="1:37">
      <c r="A77" s="29">
        <v>76</v>
      </c>
      <c r="C77" s="29" t="s">
        <v>9</v>
      </c>
      <c r="D77" s="29" t="s">
        <v>110</v>
      </c>
      <c r="E77" s="29">
        <v>1</v>
      </c>
      <c r="F77" s="29">
        <v>0</v>
      </c>
      <c r="G77" s="29">
        <v>1</v>
      </c>
      <c r="H77" s="29">
        <v>1</v>
      </c>
      <c r="I77" s="29">
        <v>0</v>
      </c>
      <c r="J77" s="29">
        <v>0</v>
      </c>
      <c r="K77" s="29">
        <v>0</v>
      </c>
      <c r="L77" s="30">
        <v>4</v>
      </c>
      <c r="M77" s="30">
        <v>4</v>
      </c>
      <c r="N77" s="30">
        <v>4</v>
      </c>
      <c r="O77" s="31">
        <v>4</v>
      </c>
      <c r="P77" s="31">
        <v>4</v>
      </c>
      <c r="Q77" s="32">
        <v>5</v>
      </c>
      <c r="R77" s="32">
        <v>4</v>
      </c>
      <c r="S77" s="32">
        <v>5</v>
      </c>
      <c r="T77" s="32">
        <v>4</v>
      </c>
      <c r="U77" s="32">
        <v>5</v>
      </c>
      <c r="V77" s="34">
        <v>1</v>
      </c>
      <c r="W77" s="34">
        <v>1</v>
      </c>
      <c r="X77" s="34">
        <v>1</v>
      </c>
      <c r="Y77" s="34">
        <v>3</v>
      </c>
      <c r="Z77" s="33">
        <v>5</v>
      </c>
      <c r="AA77" s="33">
        <v>5</v>
      </c>
      <c r="AB77" s="33">
        <v>4</v>
      </c>
      <c r="AC77" s="33">
        <v>3</v>
      </c>
      <c r="AD77" s="33">
        <v>5</v>
      </c>
      <c r="AE77" s="108">
        <v>5</v>
      </c>
      <c r="AF77" s="108">
        <v>5</v>
      </c>
      <c r="AG77" s="108">
        <v>5</v>
      </c>
      <c r="AH77" s="108">
        <v>5</v>
      </c>
      <c r="AI77" s="35">
        <v>4</v>
      </c>
      <c r="AJ77" s="35">
        <v>4</v>
      </c>
      <c r="AK77" s="35">
        <v>5</v>
      </c>
    </row>
    <row r="78" spans="1:37">
      <c r="A78" s="29">
        <v>77</v>
      </c>
      <c r="C78" s="29" t="s">
        <v>9</v>
      </c>
      <c r="D78" s="29" t="s">
        <v>113</v>
      </c>
      <c r="E78" s="29">
        <v>1</v>
      </c>
      <c r="F78" s="29">
        <v>0</v>
      </c>
      <c r="G78" s="29">
        <v>1</v>
      </c>
      <c r="H78" s="29">
        <v>0</v>
      </c>
      <c r="I78" s="29">
        <v>0</v>
      </c>
      <c r="J78" s="29">
        <v>0</v>
      </c>
      <c r="K78" s="29">
        <v>0</v>
      </c>
      <c r="L78" s="30">
        <v>4</v>
      </c>
      <c r="M78" s="30">
        <v>4</v>
      </c>
      <c r="N78" s="30">
        <v>4</v>
      </c>
      <c r="O78" s="31">
        <v>4</v>
      </c>
      <c r="P78" s="31">
        <v>5</v>
      </c>
      <c r="Q78" s="32">
        <v>4</v>
      </c>
      <c r="R78" s="32">
        <v>3</v>
      </c>
      <c r="S78" s="32">
        <v>4</v>
      </c>
      <c r="T78" s="32">
        <v>3</v>
      </c>
      <c r="U78" s="32">
        <v>4</v>
      </c>
      <c r="V78" s="34">
        <v>4</v>
      </c>
      <c r="W78" s="34">
        <v>4</v>
      </c>
      <c r="X78" s="34">
        <v>4</v>
      </c>
      <c r="Y78" s="34">
        <v>4</v>
      </c>
      <c r="Z78" s="33">
        <v>4</v>
      </c>
      <c r="AA78" s="33">
        <v>4</v>
      </c>
      <c r="AB78" s="33">
        <v>4</v>
      </c>
      <c r="AC78" s="33">
        <v>4</v>
      </c>
      <c r="AD78" s="33">
        <v>4</v>
      </c>
      <c r="AE78" s="108">
        <v>4</v>
      </c>
      <c r="AF78" s="108">
        <v>4</v>
      </c>
      <c r="AG78" s="108">
        <v>4</v>
      </c>
      <c r="AH78" s="108">
        <v>4</v>
      </c>
      <c r="AI78" s="35">
        <v>4</v>
      </c>
      <c r="AJ78" s="35">
        <v>4</v>
      </c>
      <c r="AK78" s="35">
        <v>4</v>
      </c>
    </row>
    <row r="79" spans="1:37">
      <c r="A79" s="29">
        <v>78</v>
      </c>
      <c r="C79" s="29" t="s">
        <v>9</v>
      </c>
      <c r="D79" s="29" t="s">
        <v>116</v>
      </c>
      <c r="E79" s="29">
        <v>1</v>
      </c>
      <c r="F79" s="29">
        <v>0</v>
      </c>
      <c r="G79" s="29">
        <v>1</v>
      </c>
      <c r="H79" s="29">
        <v>0</v>
      </c>
      <c r="I79" s="29">
        <v>0</v>
      </c>
      <c r="J79" s="29">
        <v>0</v>
      </c>
      <c r="K79" s="29">
        <v>0</v>
      </c>
      <c r="L79" s="30">
        <v>4</v>
      </c>
      <c r="M79" s="30">
        <v>4</v>
      </c>
      <c r="N79" s="30">
        <v>3</v>
      </c>
      <c r="O79" s="31">
        <v>5</v>
      </c>
      <c r="P79" s="31">
        <v>5</v>
      </c>
      <c r="Q79" s="32">
        <v>5</v>
      </c>
      <c r="R79" s="32">
        <v>1</v>
      </c>
      <c r="S79" s="32">
        <v>5</v>
      </c>
      <c r="T79" s="32">
        <v>4</v>
      </c>
      <c r="U79" s="32">
        <v>5</v>
      </c>
      <c r="V79" s="34">
        <v>4</v>
      </c>
      <c r="W79" s="34">
        <v>4</v>
      </c>
      <c r="X79" s="34">
        <v>5</v>
      </c>
      <c r="Y79" s="34">
        <v>5</v>
      </c>
      <c r="Z79" s="33">
        <v>5</v>
      </c>
      <c r="AA79" s="33">
        <v>5</v>
      </c>
      <c r="AB79" s="33">
        <v>5</v>
      </c>
      <c r="AC79" s="33">
        <v>5</v>
      </c>
      <c r="AD79" s="33">
        <v>5</v>
      </c>
      <c r="AE79" s="108">
        <v>4</v>
      </c>
      <c r="AF79" s="108">
        <v>4</v>
      </c>
      <c r="AG79" s="108">
        <v>4</v>
      </c>
      <c r="AH79" s="108">
        <v>5</v>
      </c>
      <c r="AI79" s="35">
        <v>5</v>
      </c>
      <c r="AJ79" s="35">
        <v>5</v>
      </c>
      <c r="AK79" s="35">
        <v>5</v>
      </c>
    </row>
    <row r="80" spans="1:37">
      <c r="A80" s="29">
        <v>79</v>
      </c>
      <c r="C80" s="29" t="s">
        <v>9</v>
      </c>
      <c r="D80" s="29" t="s">
        <v>110</v>
      </c>
      <c r="E80" s="29">
        <v>1</v>
      </c>
      <c r="F80" s="29">
        <v>0</v>
      </c>
      <c r="G80" s="29">
        <v>1</v>
      </c>
      <c r="H80" s="29">
        <v>0</v>
      </c>
      <c r="I80" s="29">
        <v>1</v>
      </c>
      <c r="J80" s="29">
        <v>0</v>
      </c>
      <c r="K80" s="29">
        <v>0</v>
      </c>
      <c r="L80" s="30">
        <v>4</v>
      </c>
      <c r="M80" s="30">
        <v>4</v>
      </c>
      <c r="N80" s="30">
        <v>4</v>
      </c>
      <c r="O80" s="31">
        <v>4</v>
      </c>
      <c r="P80" s="31">
        <v>4</v>
      </c>
      <c r="Q80" s="32">
        <v>4</v>
      </c>
      <c r="R80" s="32">
        <v>4</v>
      </c>
      <c r="S80" s="32">
        <v>4</v>
      </c>
      <c r="T80" s="32">
        <v>4</v>
      </c>
      <c r="U80" s="32">
        <v>4</v>
      </c>
      <c r="V80" s="34">
        <v>4</v>
      </c>
      <c r="W80" s="34">
        <v>4</v>
      </c>
      <c r="X80" s="34">
        <v>4</v>
      </c>
      <c r="Y80" s="34">
        <v>4</v>
      </c>
      <c r="Z80" s="33">
        <v>4</v>
      </c>
      <c r="AA80" s="33">
        <v>4</v>
      </c>
      <c r="AB80" s="33">
        <v>4</v>
      </c>
      <c r="AC80" s="33">
        <v>4</v>
      </c>
      <c r="AD80" s="33">
        <v>4</v>
      </c>
      <c r="AE80" s="108">
        <v>5</v>
      </c>
      <c r="AF80" s="108">
        <v>4</v>
      </c>
      <c r="AG80" s="108">
        <v>4</v>
      </c>
      <c r="AH80" s="108">
        <v>5</v>
      </c>
      <c r="AI80" s="35">
        <v>4</v>
      </c>
      <c r="AJ80" s="35">
        <v>4</v>
      </c>
      <c r="AK80" s="35">
        <v>4</v>
      </c>
    </row>
    <row r="81" spans="1:37">
      <c r="A81" s="29">
        <v>80</v>
      </c>
      <c r="C81" s="29" t="s">
        <v>9</v>
      </c>
      <c r="D81" s="29" t="s">
        <v>110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30">
        <v>5</v>
      </c>
      <c r="M81" s="30">
        <v>3</v>
      </c>
      <c r="N81" s="30">
        <v>4</v>
      </c>
      <c r="O81" s="31">
        <v>4</v>
      </c>
      <c r="P81" s="31">
        <v>4</v>
      </c>
      <c r="Q81" s="32">
        <v>4</v>
      </c>
      <c r="R81" s="32">
        <v>4</v>
      </c>
      <c r="S81" s="32">
        <v>4</v>
      </c>
      <c r="T81" s="32">
        <v>4</v>
      </c>
      <c r="U81" s="32">
        <v>4</v>
      </c>
      <c r="V81" s="34">
        <v>2</v>
      </c>
      <c r="W81" s="34">
        <v>1</v>
      </c>
      <c r="X81" s="34">
        <v>2</v>
      </c>
      <c r="Y81" s="34">
        <v>3</v>
      </c>
      <c r="Z81" s="33">
        <v>2</v>
      </c>
      <c r="AA81" s="33">
        <v>4</v>
      </c>
      <c r="AB81" s="33">
        <v>4</v>
      </c>
      <c r="AC81" s="33">
        <v>4</v>
      </c>
      <c r="AD81" s="33">
        <v>4</v>
      </c>
      <c r="AE81" s="108">
        <v>5</v>
      </c>
      <c r="AF81" s="108">
        <v>3</v>
      </c>
      <c r="AG81" s="108">
        <v>4</v>
      </c>
      <c r="AH81" s="108">
        <v>4</v>
      </c>
      <c r="AI81" s="35">
        <v>4</v>
      </c>
      <c r="AJ81" s="35">
        <v>4</v>
      </c>
      <c r="AK81" s="35">
        <v>4</v>
      </c>
    </row>
    <row r="82" spans="1:37">
      <c r="A82" s="29">
        <v>81</v>
      </c>
      <c r="C82" s="29" t="s">
        <v>9</v>
      </c>
      <c r="D82" s="29" t="s">
        <v>110</v>
      </c>
      <c r="E82" s="29">
        <v>1</v>
      </c>
      <c r="F82" s="29">
        <v>0</v>
      </c>
      <c r="G82" s="29">
        <v>1</v>
      </c>
      <c r="H82" s="29">
        <v>1</v>
      </c>
      <c r="I82" s="29">
        <v>0</v>
      </c>
      <c r="J82" s="29">
        <v>0</v>
      </c>
      <c r="K82" s="29">
        <v>0</v>
      </c>
      <c r="L82" s="30">
        <v>5</v>
      </c>
      <c r="M82" s="30">
        <v>3</v>
      </c>
      <c r="N82" s="30">
        <v>3</v>
      </c>
      <c r="O82" s="31">
        <v>4</v>
      </c>
      <c r="P82" s="31">
        <v>4</v>
      </c>
      <c r="Q82" s="32">
        <v>4</v>
      </c>
      <c r="R82" s="32">
        <v>4</v>
      </c>
      <c r="S82" s="32">
        <v>4</v>
      </c>
      <c r="T82" s="32">
        <v>4</v>
      </c>
      <c r="U82" s="32">
        <v>4</v>
      </c>
      <c r="V82" s="34">
        <v>2</v>
      </c>
      <c r="W82" s="34">
        <v>2</v>
      </c>
      <c r="X82" s="34">
        <v>2</v>
      </c>
      <c r="Y82" s="34">
        <v>2</v>
      </c>
      <c r="Z82" s="33">
        <v>3</v>
      </c>
      <c r="AA82" s="33">
        <v>3</v>
      </c>
      <c r="AB82" s="33">
        <v>3</v>
      </c>
      <c r="AC82" s="33">
        <v>3</v>
      </c>
      <c r="AD82" s="33">
        <v>3</v>
      </c>
      <c r="AE82" s="108">
        <v>4</v>
      </c>
      <c r="AF82" s="108">
        <v>4</v>
      </c>
      <c r="AG82" s="108">
        <v>4</v>
      </c>
      <c r="AH82" s="108">
        <v>4</v>
      </c>
      <c r="AI82" s="35">
        <v>4</v>
      </c>
      <c r="AJ82" s="35">
        <v>4</v>
      </c>
      <c r="AK82" s="35">
        <v>4</v>
      </c>
    </row>
    <row r="83" spans="1:37">
      <c r="A83" s="29">
        <v>82</v>
      </c>
      <c r="C83" s="29" t="s">
        <v>9</v>
      </c>
      <c r="D83" s="29" t="s">
        <v>110</v>
      </c>
      <c r="E83" s="29">
        <v>1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30">
        <v>5</v>
      </c>
      <c r="M83" s="30">
        <v>3</v>
      </c>
      <c r="N83" s="30">
        <v>2</v>
      </c>
      <c r="O83" s="31">
        <v>5</v>
      </c>
      <c r="P83" s="31">
        <v>5</v>
      </c>
      <c r="Q83" s="32">
        <v>5</v>
      </c>
      <c r="R83" s="32">
        <v>2</v>
      </c>
      <c r="S83" s="32">
        <v>3</v>
      </c>
      <c r="T83" s="32">
        <v>5</v>
      </c>
      <c r="U83" s="32">
        <v>5</v>
      </c>
      <c r="V83" s="34">
        <v>3</v>
      </c>
      <c r="W83" s="34">
        <v>3</v>
      </c>
      <c r="X83" s="34">
        <v>3</v>
      </c>
      <c r="Y83" s="34">
        <v>3</v>
      </c>
      <c r="Z83" s="33">
        <v>4</v>
      </c>
      <c r="AA83" s="33">
        <v>4</v>
      </c>
      <c r="AB83" s="33">
        <v>5</v>
      </c>
      <c r="AC83" s="33">
        <v>5</v>
      </c>
      <c r="AD83" s="33">
        <v>4</v>
      </c>
      <c r="AE83" s="108">
        <v>5</v>
      </c>
      <c r="AF83" s="108">
        <v>4</v>
      </c>
      <c r="AG83" s="108">
        <v>4</v>
      </c>
      <c r="AH83" s="108">
        <v>5</v>
      </c>
      <c r="AI83" s="35">
        <v>4</v>
      </c>
      <c r="AJ83" s="35">
        <v>4</v>
      </c>
      <c r="AK83" s="35">
        <v>5</v>
      </c>
    </row>
    <row r="84" spans="1:37">
      <c r="A84" s="29">
        <v>83</v>
      </c>
      <c r="C84" s="29" t="s">
        <v>9</v>
      </c>
      <c r="D84" s="29" t="s">
        <v>110</v>
      </c>
      <c r="E84" s="29">
        <v>0</v>
      </c>
      <c r="F84" s="29">
        <v>0</v>
      </c>
      <c r="G84" s="29">
        <v>1</v>
      </c>
      <c r="H84" s="29">
        <v>0</v>
      </c>
      <c r="I84" s="29">
        <v>0</v>
      </c>
      <c r="J84" s="29">
        <v>0</v>
      </c>
      <c r="K84" s="29">
        <v>0</v>
      </c>
      <c r="L84" s="30">
        <v>4</v>
      </c>
      <c r="M84" s="30">
        <v>4</v>
      </c>
      <c r="N84" s="30">
        <v>4</v>
      </c>
      <c r="O84" s="31">
        <v>4</v>
      </c>
      <c r="P84" s="31">
        <v>4</v>
      </c>
      <c r="Q84" s="32">
        <v>4</v>
      </c>
      <c r="R84" s="32">
        <v>4</v>
      </c>
      <c r="S84" s="32">
        <v>4</v>
      </c>
      <c r="T84" s="32">
        <v>3</v>
      </c>
      <c r="U84" s="32">
        <v>4</v>
      </c>
      <c r="V84" s="34">
        <v>4</v>
      </c>
      <c r="W84" s="34">
        <v>4</v>
      </c>
      <c r="X84" s="34">
        <v>4</v>
      </c>
      <c r="Y84" s="34">
        <v>4</v>
      </c>
      <c r="Z84" s="33">
        <v>4</v>
      </c>
      <c r="AA84" s="33">
        <v>4</v>
      </c>
      <c r="AB84" s="33">
        <v>4</v>
      </c>
      <c r="AC84" s="33">
        <v>4</v>
      </c>
      <c r="AD84" s="33">
        <v>4</v>
      </c>
      <c r="AE84" s="108">
        <v>4</v>
      </c>
      <c r="AF84" s="108">
        <v>4</v>
      </c>
      <c r="AG84" s="108">
        <v>4</v>
      </c>
      <c r="AH84" s="108">
        <v>4</v>
      </c>
      <c r="AI84" s="35">
        <v>4</v>
      </c>
      <c r="AJ84" s="35">
        <v>4</v>
      </c>
      <c r="AK84" s="35">
        <v>4</v>
      </c>
    </row>
    <row r="85" spans="1:37">
      <c r="A85" s="29">
        <v>84</v>
      </c>
      <c r="C85" s="29" t="s">
        <v>60</v>
      </c>
      <c r="D85" s="29" t="s">
        <v>127</v>
      </c>
      <c r="E85" s="29">
        <v>1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30">
        <v>4</v>
      </c>
      <c r="M85" s="30">
        <v>4</v>
      </c>
      <c r="N85" s="30">
        <v>4</v>
      </c>
      <c r="O85" s="31">
        <v>4</v>
      </c>
      <c r="P85" s="31">
        <v>4</v>
      </c>
      <c r="Q85" s="32">
        <v>4</v>
      </c>
      <c r="R85" s="32">
        <v>4</v>
      </c>
      <c r="S85" s="32">
        <v>4</v>
      </c>
      <c r="T85" s="32">
        <v>4</v>
      </c>
      <c r="U85" s="32">
        <v>4</v>
      </c>
      <c r="V85" s="34">
        <v>3</v>
      </c>
      <c r="W85" s="34">
        <v>3</v>
      </c>
      <c r="X85" s="34">
        <v>3</v>
      </c>
      <c r="Y85" s="34">
        <v>3</v>
      </c>
      <c r="Z85" s="33">
        <v>5</v>
      </c>
      <c r="AA85" s="33">
        <v>5</v>
      </c>
      <c r="AB85" s="33">
        <v>4</v>
      </c>
      <c r="AC85" s="33">
        <v>4</v>
      </c>
      <c r="AD85" s="33">
        <v>4</v>
      </c>
      <c r="AE85" s="108">
        <v>5</v>
      </c>
      <c r="AF85" s="108">
        <v>4</v>
      </c>
      <c r="AG85" s="108">
        <v>5</v>
      </c>
      <c r="AH85" s="108">
        <v>5</v>
      </c>
      <c r="AI85" s="35">
        <v>5</v>
      </c>
      <c r="AJ85" s="35">
        <v>4</v>
      </c>
      <c r="AK85" s="35">
        <v>5</v>
      </c>
    </row>
    <row r="86" spans="1:37">
      <c r="A86" s="29">
        <v>85</v>
      </c>
      <c r="C86" s="29" t="s">
        <v>9</v>
      </c>
      <c r="D86" s="29" t="s">
        <v>131</v>
      </c>
      <c r="E86" s="29">
        <v>1</v>
      </c>
      <c r="F86" s="29">
        <v>0</v>
      </c>
      <c r="G86" s="29">
        <v>1</v>
      </c>
      <c r="H86" s="29">
        <v>0</v>
      </c>
      <c r="I86" s="29">
        <v>0</v>
      </c>
      <c r="J86" s="29">
        <v>0</v>
      </c>
      <c r="K86" s="29">
        <v>0</v>
      </c>
      <c r="L86" s="30">
        <v>4</v>
      </c>
      <c r="M86" s="30">
        <v>3</v>
      </c>
      <c r="N86" s="30">
        <v>4</v>
      </c>
      <c r="O86" s="31">
        <v>5</v>
      </c>
      <c r="P86" s="31">
        <v>4</v>
      </c>
      <c r="Q86" s="32">
        <v>4</v>
      </c>
      <c r="R86" s="32">
        <v>3</v>
      </c>
      <c r="S86" s="32">
        <v>4</v>
      </c>
      <c r="T86" s="32">
        <v>4</v>
      </c>
      <c r="U86" s="32">
        <v>4</v>
      </c>
      <c r="V86" s="34">
        <v>2</v>
      </c>
      <c r="W86" s="34">
        <v>2</v>
      </c>
      <c r="X86" s="34">
        <v>2</v>
      </c>
      <c r="Y86" s="34">
        <v>2</v>
      </c>
      <c r="Z86" s="33">
        <v>4</v>
      </c>
      <c r="AA86" s="33">
        <v>4</v>
      </c>
      <c r="AB86" s="33">
        <v>4</v>
      </c>
      <c r="AC86" s="33">
        <v>4</v>
      </c>
      <c r="AD86" s="33">
        <v>4</v>
      </c>
      <c r="AE86" s="108">
        <v>4</v>
      </c>
      <c r="AF86" s="108">
        <v>4</v>
      </c>
      <c r="AG86" s="108">
        <v>4</v>
      </c>
      <c r="AH86" s="108">
        <v>4</v>
      </c>
      <c r="AI86" s="35">
        <v>4</v>
      </c>
      <c r="AJ86" s="35">
        <v>4</v>
      </c>
      <c r="AK86" s="35">
        <v>4</v>
      </c>
    </row>
    <row r="87" spans="1:37">
      <c r="A87" s="29">
        <v>86</v>
      </c>
      <c r="C87" s="29" t="s">
        <v>9</v>
      </c>
      <c r="D87" s="29" t="s">
        <v>72</v>
      </c>
      <c r="E87" s="29">
        <v>1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30">
        <v>5</v>
      </c>
      <c r="M87" s="30">
        <v>3</v>
      </c>
      <c r="N87" s="30">
        <v>3</v>
      </c>
      <c r="O87" s="31">
        <v>5</v>
      </c>
      <c r="P87" s="31">
        <v>5</v>
      </c>
      <c r="Q87" s="32">
        <v>5</v>
      </c>
      <c r="R87" s="32">
        <v>4</v>
      </c>
      <c r="S87" s="32">
        <v>5</v>
      </c>
      <c r="T87" s="32">
        <v>5</v>
      </c>
      <c r="U87" s="32">
        <v>4</v>
      </c>
      <c r="V87" s="34">
        <v>5</v>
      </c>
      <c r="W87" s="34">
        <v>5</v>
      </c>
      <c r="X87" s="34">
        <v>5</v>
      </c>
      <c r="Y87" s="34">
        <v>5</v>
      </c>
      <c r="Z87" s="33">
        <v>5</v>
      </c>
      <c r="AA87" s="33">
        <v>5</v>
      </c>
      <c r="AB87" s="33">
        <v>5</v>
      </c>
      <c r="AC87" s="33">
        <v>5</v>
      </c>
      <c r="AD87" s="33">
        <v>5</v>
      </c>
      <c r="AE87" s="108">
        <v>5</v>
      </c>
      <c r="AF87" s="108">
        <v>5</v>
      </c>
      <c r="AG87" s="108">
        <v>5</v>
      </c>
      <c r="AH87" s="108">
        <v>5</v>
      </c>
      <c r="AI87" s="35">
        <v>5</v>
      </c>
      <c r="AJ87" s="35">
        <v>5</v>
      </c>
      <c r="AK87" s="35">
        <v>5</v>
      </c>
    </row>
    <row r="88" spans="1:37">
      <c r="A88" s="29">
        <v>87</v>
      </c>
      <c r="C88" s="29" t="s">
        <v>9</v>
      </c>
      <c r="D88" s="29" t="s">
        <v>120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30">
        <v>4</v>
      </c>
      <c r="M88" s="30">
        <v>4</v>
      </c>
      <c r="N88" s="30">
        <v>3</v>
      </c>
      <c r="O88" s="31">
        <v>3</v>
      </c>
      <c r="P88" s="31">
        <v>4</v>
      </c>
      <c r="Q88" s="32">
        <v>4</v>
      </c>
      <c r="R88" s="32">
        <v>2</v>
      </c>
      <c r="S88" s="32">
        <v>3</v>
      </c>
      <c r="T88" s="32">
        <v>4</v>
      </c>
      <c r="U88" s="32">
        <v>4</v>
      </c>
      <c r="V88" s="34">
        <v>2</v>
      </c>
      <c r="W88" s="34">
        <v>2</v>
      </c>
      <c r="X88" s="34">
        <v>2</v>
      </c>
      <c r="Y88" s="34">
        <v>2</v>
      </c>
      <c r="Z88" s="33">
        <v>4</v>
      </c>
      <c r="AA88" s="33">
        <v>4</v>
      </c>
      <c r="AB88" s="33">
        <v>4</v>
      </c>
      <c r="AC88" s="33">
        <v>4</v>
      </c>
      <c r="AD88" s="33">
        <v>3</v>
      </c>
      <c r="AE88" s="108">
        <v>4</v>
      </c>
      <c r="AF88" s="108">
        <v>3</v>
      </c>
      <c r="AG88" s="108">
        <v>3</v>
      </c>
      <c r="AH88" s="108">
        <v>4</v>
      </c>
      <c r="AI88" s="35">
        <v>4</v>
      </c>
      <c r="AJ88" s="35">
        <v>4</v>
      </c>
      <c r="AK88" s="35">
        <v>3</v>
      </c>
    </row>
    <row r="89" spans="1:37">
      <c r="A89" s="29">
        <v>88</v>
      </c>
      <c r="C89" s="29" t="s">
        <v>9</v>
      </c>
      <c r="D89" s="29" t="s">
        <v>120</v>
      </c>
      <c r="E89" s="29">
        <v>1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30">
        <v>4</v>
      </c>
      <c r="M89" s="30">
        <v>4</v>
      </c>
      <c r="N89" s="30">
        <v>4</v>
      </c>
      <c r="O89" s="31">
        <v>4</v>
      </c>
      <c r="P89" s="31">
        <v>4</v>
      </c>
      <c r="Q89" s="32">
        <v>4</v>
      </c>
      <c r="R89" s="32">
        <v>2</v>
      </c>
      <c r="S89" s="32">
        <v>4</v>
      </c>
      <c r="T89" s="32">
        <v>4</v>
      </c>
      <c r="U89" s="32">
        <v>4</v>
      </c>
      <c r="V89" s="34">
        <v>2</v>
      </c>
      <c r="W89" s="34">
        <v>3</v>
      </c>
      <c r="X89" s="34">
        <v>2</v>
      </c>
      <c r="Y89" s="34">
        <v>2</v>
      </c>
      <c r="Z89" s="33">
        <v>4</v>
      </c>
      <c r="AA89" s="33">
        <v>4</v>
      </c>
      <c r="AB89" s="33">
        <v>4</v>
      </c>
      <c r="AC89" s="33">
        <v>4</v>
      </c>
      <c r="AD89" s="33">
        <v>4</v>
      </c>
      <c r="AE89" s="108">
        <v>4</v>
      </c>
      <c r="AF89" s="108">
        <v>4</v>
      </c>
      <c r="AG89" s="108">
        <v>4</v>
      </c>
      <c r="AH89" s="108">
        <v>5</v>
      </c>
      <c r="AI89" s="35">
        <v>4</v>
      </c>
      <c r="AJ89" s="35">
        <v>4</v>
      </c>
      <c r="AK89" s="35">
        <v>4</v>
      </c>
    </row>
    <row r="90" spans="1:37">
      <c r="A90" s="29">
        <v>89</v>
      </c>
      <c r="C90" s="29" t="s">
        <v>9</v>
      </c>
      <c r="D90" s="29" t="s">
        <v>120</v>
      </c>
      <c r="E90" s="29">
        <v>1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30">
        <v>4</v>
      </c>
      <c r="M90" s="30">
        <v>4</v>
      </c>
      <c r="N90" s="30">
        <v>3</v>
      </c>
      <c r="O90" s="31">
        <v>4</v>
      </c>
      <c r="P90" s="31">
        <v>4</v>
      </c>
      <c r="Q90" s="32">
        <v>4</v>
      </c>
      <c r="R90" s="32">
        <v>4</v>
      </c>
      <c r="S90" s="32">
        <v>4</v>
      </c>
      <c r="T90" s="32">
        <v>3</v>
      </c>
      <c r="U90" s="32">
        <v>4</v>
      </c>
      <c r="V90" s="34">
        <v>4</v>
      </c>
      <c r="W90" s="34">
        <v>4</v>
      </c>
      <c r="X90" s="34">
        <v>3</v>
      </c>
      <c r="Y90" s="34">
        <v>3</v>
      </c>
      <c r="Z90" s="33">
        <v>4</v>
      </c>
      <c r="AA90" s="33">
        <v>4</v>
      </c>
      <c r="AB90" s="33">
        <v>4</v>
      </c>
      <c r="AC90" s="33">
        <v>4</v>
      </c>
      <c r="AD90" s="33">
        <v>4</v>
      </c>
      <c r="AE90" s="108">
        <v>3</v>
      </c>
      <c r="AF90" s="108">
        <v>3</v>
      </c>
      <c r="AG90" s="108">
        <v>3</v>
      </c>
      <c r="AH90" s="108">
        <v>4</v>
      </c>
      <c r="AI90" s="35">
        <v>4</v>
      </c>
      <c r="AJ90" s="35">
        <v>4</v>
      </c>
      <c r="AK90" s="35">
        <v>4</v>
      </c>
    </row>
    <row r="91" spans="1:37">
      <c r="A91" s="29">
        <v>90</v>
      </c>
      <c r="C91" s="29" t="s">
        <v>9</v>
      </c>
      <c r="D91" s="29" t="s">
        <v>120</v>
      </c>
      <c r="E91" s="29">
        <v>1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30">
        <v>4</v>
      </c>
      <c r="M91" s="30">
        <v>5</v>
      </c>
      <c r="N91" s="30">
        <v>4</v>
      </c>
      <c r="O91" s="31">
        <v>5</v>
      </c>
      <c r="P91" s="31">
        <v>5</v>
      </c>
      <c r="Q91" s="32">
        <v>5</v>
      </c>
      <c r="R91" s="32">
        <v>4</v>
      </c>
      <c r="S91" s="32">
        <v>5</v>
      </c>
      <c r="T91" s="32">
        <v>5</v>
      </c>
      <c r="U91" s="32">
        <v>5</v>
      </c>
      <c r="V91" s="34">
        <v>3</v>
      </c>
      <c r="W91" s="34">
        <v>3</v>
      </c>
      <c r="X91" s="34">
        <v>3</v>
      </c>
      <c r="Y91" s="34">
        <v>3</v>
      </c>
      <c r="Z91" s="33">
        <v>4</v>
      </c>
      <c r="AA91" s="33">
        <v>4</v>
      </c>
      <c r="AB91" s="33">
        <v>4</v>
      </c>
      <c r="AC91" s="33">
        <v>4</v>
      </c>
      <c r="AD91" s="33">
        <v>4</v>
      </c>
      <c r="AE91" s="108">
        <v>5</v>
      </c>
      <c r="AF91" s="108">
        <v>5</v>
      </c>
      <c r="AG91" s="108">
        <v>5</v>
      </c>
      <c r="AH91" s="108">
        <v>5</v>
      </c>
      <c r="AI91" s="35">
        <v>4</v>
      </c>
      <c r="AJ91" s="35">
        <v>5</v>
      </c>
      <c r="AK91" s="35">
        <v>5</v>
      </c>
    </row>
    <row r="92" spans="1:37">
      <c r="A92" s="29">
        <v>91</v>
      </c>
      <c r="C92" s="29" t="s">
        <v>9</v>
      </c>
      <c r="D92" s="29" t="s">
        <v>110</v>
      </c>
      <c r="E92" s="29">
        <v>1</v>
      </c>
      <c r="F92" s="29">
        <v>0</v>
      </c>
      <c r="G92" s="29">
        <v>1</v>
      </c>
      <c r="H92" s="29">
        <v>0</v>
      </c>
      <c r="I92" s="29">
        <v>0</v>
      </c>
      <c r="J92" s="29">
        <v>0</v>
      </c>
      <c r="K92" s="29">
        <v>0</v>
      </c>
      <c r="L92" s="30">
        <v>4</v>
      </c>
      <c r="M92" s="30">
        <v>4</v>
      </c>
      <c r="N92" s="30">
        <v>4</v>
      </c>
      <c r="O92" s="31">
        <v>4</v>
      </c>
      <c r="P92" s="31">
        <v>4</v>
      </c>
      <c r="Q92" s="32">
        <v>4</v>
      </c>
      <c r="R92" s="32">
        <v>4</v>
      </c>
      <c r="S92" s="32">
        <v>4</v>
      </c>
      <c r="T92" s="32">
        <v>4</v>
      </c>
      <c r="U92" s="32">
        <v>4</v>
      </c>
      <c r="V92" s="34">
        <v>3</v>
      </c>
      <c r="W92" s="34">
        <v>4</v>
      </c>
      <c r="X92" s="34">
        <v>4</v>
      </c>
      <c r="Y92" s="34">
        <v>4</v>
      </c>
      <c r="Z92" s="33">
        <v>4</v>
      </c>
      <c r="AA92" s="33">
        <v>4</v>
      </c>
      <c r="AB92" s="33">
        <v>4</v>
      </c>
      <c r="AC92" s="33">
        <v>4</v>
      </c>
      <c r="AD92" s="33">
        <v>4</v>
      </c>
      <c r="AE92" s="108">
        <v>4</v>
      </c>
      <c r="AF92" s="108">
        <v>4</v>
      </c>
      <c r="AG92" s="108">
        <v>4</v>
      </c>
      <c r="AH92" s="108">
        <v>4</v>
      </c>
      <c r="AI92" s="35">
        <v>4</v>
      </c>
      <c r="AJ92" s="35">
        <v>4</v>
      </c>
      <c r="AK92" s="35">
        <v>4</v>
      </c>
    </row>
    <row r="93" spans="1:37">
      <c r="A93" s="29">
        <v>92</v>
      </c>
      <c r="C93" s="29" t="s">
        <v>60</v>
      </c>
      <c r="D93" s="29" t="s">
        <v>141</v>
      </c>
      <c r="E93" s="29">
        <v>1</v>
      </c>
      <c r="F93" s="29">
        <v>0</v>
      </c>
      <c r="G93" s="29">
        <v>1</v>
      </c>
      <c r="H93" s="29">
        <v>0</v>
      </c>
      <c r="I93" s="29">
        <v>0</v>
      </c>
      <c r="J93" s="29">
        <v>0</v>
      </c>
      <c r="K93" s="29">
        <v>0</v>
      </c>
      <c r="L93" s="30">
        <v>4</v>
      </c>
      <c r="M93" s="30">
        <v>5</v>
      </c>
      <c r="N93" s="30">
        <v>5</v>
      </c>
      <c r="O93" s="31">
        <v>4</v>
      </c>
      <c r="P93" s="31">
        <v>4</v>
      </c>
      <c r="Q93" s="32">
        <v>3</v>
      </c>
      <c r="R93" s="32">
        <v>3</v>
      </c>
      <c r="S93" s="32">
        <v>4</v>
      </c>
      <c r="T93" s="32">
        <v>3</v>
      </c>
      <c r="U93" s="32">
        <v>4</v>
      </c>
      <c r="V93" s="34">
        <v>3</v>
      </c>
      <c r="W93" s="34">
        <v>3</v>
      </c>
      <c r="X93" s="34">
        <v>3</v>
      </c>
      <c r="Y93" s="34">
        <v>3</v>
      </c>
      <c r="Z93" s="33">
        <v>4</v>
      </c>
      <c r="AA93" s="33">
        <v>4</v>
      </c>
      <c r="AB93" s="33">
        <v>4</v>
      </c>
      <c r="AC93" s="33">
        <v>4</v>
      </c>
      <c r="AD93" s="33">
        <v>4</v>
      </c>
      <c r="AE93" s="108">
        <v>5</v>
      </c>
      <c r="AF93" s="108">
        <v>4</v>
      </c>
      <c r="AG93" s="108">
        <v>4</v>
      </c>
      <c r="AH93" s="108">
        <v>5</v>
      </c>
      <c r="AI93" s="35">
        <v>4</v>
      </c>
      <c r="AJ93" s="35">
        <v>4</v>
      </c>
      <c r="AK93" s="35">
        <v>4</v>
      </c>
    </row>
    <row r="94" spans="1:37">
      <c r="A94" s="29">
        <v>93</v>
      </c>
      <c r="C94" s="29" t="s">
        <v>9</v>
      </c>
      <c r="D94" s="29" t="s">
        <v>110</v>
      </c>
      <c r="E94" s="29">
        <v>1</v>
      </c>
      <c r="F94" s="29">
        <v>0</v>
      </c>
      <c r="G94" s="29">
        <v>1</v>
      </c>
      <c r="H94" s="29">
        <v>0</v>
      </c>
      <c r="I94" s="29">
        <v>0</v>
      </c>
      <c r="J94" s="29">
        <v>0</v>
      </c>
      <c r="K94" s="29">
        <v>0</v>
      </c>
      <c r="L94" s="30">
        <v>4</v>
      </c>
      <c r="M94" s="30">
        <v>4</v>
      </c>
      <c r="N94" s="30">
        <v>4</v>
      </c>
      <c r="O94" s="31">
        <v>4</v>
      </c>
      <c r="P94" s="31">
        <v>4</v>
      </c>
      <c r="Q94" s="32">
        <v>4</v>
      </c>
      <c r="R94" s="32">
        <v>4</v>
      </c>
      <c r="S94" s="32">
        <v>4</v>
      </c>
      <c r="T94" s="32">
        <v>4</v>
      </c>
      <c r="U94" s="32">
        <v>4</v>
      </c>
      <c r="V94" s="34">
        <v>2</v>
      </c>
      <c r="W94" s="34">
        <v>2</v>
      </c>
      <c r="X94" s="34">
        <v>2</v>
      </c>
      <c r="Y94" s="34">
        <v>2</v>
      </c>
      <c r="Z94" s="33">
        <v>4</v>
      </c>
      <c r="AA94" s="33">
        <v>4</v>
      </c>
      <c r="AB94" s="33">
        <v>4</v>
      </c>
      <c r="AC94" s="33">
        <v>4</v>
      </c>
      <c r="AD94" s="33">
        <v>4</v>
      </c>
      <c r="AE94" s="108">
        <v>4</v>
      </c>
      <c r="AF94" s="108">
        <v>4</v>
      </c>
      <c r="AG94" s="108">
        <v>4</v>
      </c>
      <c r="AH94" s="108">
        <v>4</v>
      </c>
      <c r="AI94" s="35">
        <v>4</v>
      </c>
      <c r="AJ94" s="35">
        <v>4</v>
      </c>
      <c r="AK94" s="35">
        <v>4</v>
      </c>
    </row>
    <row r="95" spans="1:37">
      <c r="A95" s="29">
        <v>94</v>
      </c>
      <c r="C95" s="29" t="s">
        <v>9</v>
      </c>
      <c r="D95" s="29" t="s">
        <v>110</v>
      </c>
      <c r="E95" s="29">
        <v>1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30">
        <v>4</v>
      </c>
      <c r="M95" s="30">
        <v>4</v>
      </c>
      <c r="N95" s="30">
        <v>3</v>
      </c>
      <c r="O95" s="31">
        <v>4</v>
      </c>
      <c r="P95" s="31">
        <v>4</v>
      </c>
      <c r="Q95" s="32">
        <v>4</v>
      </c>
      <c r="R95" s="32">
        <v>4</v>
      </c>
      <c r="S95" s="32">
        <v>4</v>
      </c>
      <c r="T95" s="32">
        <v>4</v>
      </c>
      <c r="U95" s="32">
        <v>4</v>
      </c>
      <c r="V95" s="34">
        <v>1</v>
      </c>
      <c r="W95" s="34">
        <v>1</v>
      </c>
      <c r="X95" s="34">
        <v>1</v>
      </c>
      <c r="Y95" s="34">
        <v>1</v>
      </c>
      <c r="Z95" s="33">
        <v>3</v>
      </c>
      <c r="AA95" s="33">
        <v>3</v>
      </c>
      <c r="AB95" s="33">
        <v>3</v>
      </c>
      <c r="AC95" s="33">
        <v>3</v>
      </c>
      <c r="AD95" s="33">
        <v>3</v>
      </c>
      <c r="AE95" s="108">
        <v>4</v>
      </c>
      <c r="AF95" s="108">
        <v>4</v>
      </c>
      <c r="AG95" s="108">
        <v>4</v>
      </c>
      <c r="AH95" s="108">
        <v>4</v>
      </c>
      <c r="AI95" s="35">
        <v>3</v>
      </c>
      <c r="AJ95" s="35">
        <v>3</v>
      </c>
      <c r="AK95" s="35">
        <v>3</v>
      </c>
    </row>
    <row r="96" spans="1:37">
      <c r="A96" s="29">
        <v>95</v>
      </c>
      <c r="C96" s="29" t="s">
        <v>9</v>
      </c>
      <c r="D96" s="29" t="s">
        <v>131</v>
      </c>
      <c r="E96" s="29">
        <v>1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30">
        <v>3</v>
      </c>
      <c r="M96" s="30">
        <v>4</v>
      </c>
      <c r="N96" s="30">
        <v>4</v>
      </c>
      <c r="O96" s="31">
        <v>5</v>
      </c>
      <c r="P96" s="31">
        <v>5</v>
      </c>
      <c r="Q96" s="32">
        <v>3</v>
      </c>
      <c r="R96" s="32">
        <v>4</v>
      </c>
      <c r="S96" s="32">
        <v>4</v>
      </c>
      <c r="T96" s="32">
        <v>3</v>
      </c>
      <c r="U96" s="32">
        <v>4</v>
      </c>
      <c r="V96" s="34">
        <v>2</v>
      </c>
      <c r="W96" s="34">
        <v>2</v>
      </c>
      <c r="X96" s="34">
        <v>2</v>
      </c>
      <c r="Y96" s="34">
        <v>2</v>
      </c>
      <c r="Z96" s="33">
        <v>4</v>
      </c>
      <c r="AA96" s="33">
        <v>4</v>
      </c>
      <c r="AB96" s="33">
        <v>5</v>
      </c>
      <c r="AC96" s="33">
        <v>4</v>
      </c>
      <c r="AD96" s="33">
        <v>4</v>
      </c>
      <c r="AE96" s="108">
        <v>5</v>
      </c>
      <c r="AF96" s="108">
        <v>5</v>
      </c>
      <c r="AG96" s="108">
        <v>4</v>
      </c>
      <c r="AH96" s="108">
        <v>5</v>
      </c>
      <c r="AI96" s="35">
        <v>5</v>
      </c>
      <c r="AJ96" s="35">
        <v>4</v>
      </c>
      <c r="AK96" s="35">
        <v>5</v>
      </c>
    </row>
    <row r="97" spans="1:37">
      <c r="A97" s="29">
        <v>96</v>
      </c>
      <c r="C97" s="29" t="s">
        <v>9</v>
      </c>
      <c r="D97" s="29" t="s">
        <v>73</v>
      </c>
      <c r="E97" s="29">
        <v>1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30">
        <v>3</v>
      </c>
      <c r="M97" s="30">
        <v>4</v>
      </c>
      <c r="N97" s="30">
        <v>3</v>
      </c>
      <c r="O97" s="31">
        <v>4</v>
      </c>
      <c r="P97" s="31">
        <v>4</v>
      </c>
      <c r="Q97" s="32">
        <v>4</v>
      </c>
      <c r="R97" s="32">
        <v>3</v>
      </c>
      <c r="S97" s="32">
        <v>4</v>
      </c>
      <c r="T97" s="32">
        <v>3</v>
      </c>
      <c r="U97" s="32">
        <v>3</v>
      </c>
      <c r="V97" s="34">
        <v>3</v>
      </c>
      <c r="W97" s="34">
        <v>3</v>
      </c>
      <c r="X97" s="34">
        <v>2</v>
      </c>
      <c r="Y97" s="34">
        <v>2</v>
      </c>
      <c r="Z97" s="33">
        <v>4</v>
      </c>
      <c r="AA97" s="33">
        <v>4</v>
      </c>
      <c r="AB97" s="33">
        <v>4</v>
      </c>
      <c r="AC97" s="33">
        <v>4</v>
      </c>
      <c r="AD97" s="33">
        <v>4</v>
      </c>
      <c r="AE97" s="108">
        <v>4</v>
      </c>
      <c r="AF97" s="108">
        <v>4</v>
      </c>
      <c r="AG97" s="108">
        <v>4</v>
      </c>
      <c r="AH97" s="108">
        <v>4</v>
      </c>
      <c r="AI97" s="35">
        <v>4</v>
      </c>
      <c r="AJ97" s="35">
        <v>4</v>
      </c>
      <c r="AK97" s="35">
        <v>4</v>
      </c>
    </row>
    <row r="98" spans="1:37">
      <c r="A98" s="29">
        <v>97</v>
      </c>
      <c r="C98" s="29" t="s">
        <v>9</v>
      </c>
      <c r="D98" s="29" t="s">
        <v>72</v>
      </c>
      <c r="E98" s="29">
        <v>1</v>
      </c>
      <c r="F98" s="29">
        <v>0</v>
      </c>
      <c r="G98" s="29">
        <v>0</v>
      </c>
      <c r="H98" s="29">
        <v>1</v>
      </c>
      <c r="I98" s="29">
        <v>0</v>
      </c>
      <c r="J98" s="29">
        <v>0</v>
      </c>
      <c r="K98" s="29">
        <v>0</v>
      </c>
      <c r="L98" s="30">
        <v>5</v>
      </c>
      <c r="M98" s="30">
        <v>4</v>
      </c>
      <c r="N98" s="30">
        <v>3</v>
      </c>
      <c r="O98" s="31">
        <v>5</v>
      </c>
      <c r="P98" s="31">
        <v>5</v>
      </c>
      <c r="Q98" s="32">
        <v>5</v>
      </c>
      <c r="R98" s="32">
        <v>5</v>
      </c>
      <c r="S98" s="32">
        <v>5</v>
      </c>
      <c r="T98" s="32">
        <v>4</v>
      </c>
      <c r="U98" s="32">
        <v>5</v>
      </c>
      <c r="V98" s="34">
        <v>5</v>
      </c>
      <c r="W98" s="34">
        <v>5</v>
      </c>
      <c r="X98" s="34">
        <v>5</v>
      </c>
      <c r="Y98" s="34">
        <v>5</v>
      </c>
      <c r="Z98" s="33">
        <v>5</v>
      </c>
      <c r="AA98" s="33">
        <v>5</v>
      </c>
      <c r="AB98" s="33">
        <v>5</v>
      </c>
      <c r="AC98" s="33">
        <v>5</v>
      </c>
      <c r="AD98" s="33">
        <v>5</v>
      </c>
      <c r="AE98" s="108">
        <v>5</v>
      </c>
      <c r="AF98" s="108">
        <v>5</v>
      </c>
      <c r="AG98" s="108">
        <v>5</v>
      </c>
      <c r="AH98" s="108">
        <v>5</v>
      </c>
      <c r="AI98" s="35">
        <v>5</v>
      </c>
      <c r="AJ98" s="35">
        <v>5</v>
      </c>
      <c r="AK98" s="35">
        <v>5</v>
      </c>
    </row>
    <row r="99" spans="1:37">
      <c r="A99" s="29">
        <v>98</v>
      </c>
      <c r="C99" s="29" t="s">
        <v>9</v>
      </c>
      <c r="D99" s="29" t="s">
        <v>72</v>
      </c>
      <c r="E99" s="29">
        <v>1</v>
      </c>
      <c r="F99" s="29">
        <v>0</v>
      </c>
      <c r="G99" s="29">
        <v>1</v>
      </c>
      <c r="H99" s="29">
        <v>1</v>
      </c>
      <c r="I99" s="29">
        <v>0</v>
      </c>
      <c r="J99" s="29">
        <v>0</v>
      </c>
      <c r="K99" s="29">
        <v>0</v>
      </c>
      <c r="L99" s="30">
        <v>4</v>
      </c>
      <c r="M99" s="30">
        <v>3</v>
      </c>
      <c r="N99" s="30">
        <v>3</v>
      </c>
      <c r="O99" s="31">
        <v>4</v>
      </c>
      <c r="P99" s="31">
        <v>4</v>
      </c>
      <c r="Q99" s="32">
        <v>4</v>
      </c>
      <c r="R99" s="32">
        <v>4</v>
      </c>
      <c r="S99" s="32">
        <v>5</v>
      </c>
      <c r="T99" s="32">
        <v>5</v>
      </c>
      <c r="U99" s="32">
        <v>4</v>
      </c>
      <c r="V99" s="34">
        <v>3</v>
      </c>
      <c r="W99" s="34">
        <v>3</v>
      </c>
      <c r="X99" s="34">
        <v>3</v>
      </c>
      <c r="Y99" s="34">
        <v>3</v>
      </c>
      <c r="Z99" s="33">
        <v>5</v>
      </c>
      <c r="AA99" s="33">
        <v>5</v>
      </c>
      <c r="AB99" s="33">
        <v>5</v>
      </c>
      <c r="AC99" s="33">
        <v>5</v>
      </c>
      <c r="AD99" s="33">
        <v>5</v>
      </c>
      <c r="AE99" s="108">
        <v>5</v>
      </c>
      <c r="AF99" s="108">
        <v>5</v>
      </c>
      <c r="AG99" s="108">
        <v>5</v>
      </c>
      <c r="AH99" s="108">
        <v>4</v>
      </c>
      <c r="AI99" s="35">
        <v>4</v>
      </c>
      <c r="AJ99" s="35">
        <v>5</v>
      </c>
      <c r="AK99" s="35">
        <v>5</v>
      </c>
    </row>
    <row r="100" spans="1:37">
      <c r="A100" s="29">
        <v>99</v>
      </c>
      <c r="C100" s="29" t="s">
        <v>9</v>
      </c>
      <c r="D100" s="29" t="s">
        <v>72</v>
      </c>
      <c r="E100" s="29">
        <v>1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30">
        <v>3</v>
      </c>
      <c r="M100" s="30">
        <v>2</v>
      </c>
      <c r="N100" s="30">
        <v>4</v>
      </c>
      <c r="O100" s="31">
        <v>4</v>
      </c>
      <c r="P100" s="31">
        <v>4</v>
      </c>
      <c r="Q100" s="32">
        <v>3</v>
      </c>
      <c r="R100" s="32">
        <v>2</v>
      </c>
      <c r="S100" s="32">
        <v>4</v>
      </c>
      <c r="T100" s="32">
        <v>5</v>
      </c>
      <c r="U100" s="32">
        <v>4</v>
      </c>
      <c r="V100" s="34">
        <v>3</v>
      </c>
      <c r="W100" s="34">
        <v>3</v>
      </c>
      <c r="X100" s="34">
        <v>3</v>
      </c>
      <c r="Y100" s="34">
        <v>3</v>
      </c>
      <c r="Z100" s="33">
        <v>5</v>
      </c>
      <c r="AA100" s="33">
        <v>4</v>
      </c>
      <c r="AB100" s="33">
        <v>5</v>
      </c>
      <c r="AC100" s="33">
        <v>5</v>
      </c>
      <c r="AD100" s="33">
        <v>5</v>
      </c>
      <c r="AE100" s="108">
        <v>5</v>
      </c>
      <c r="AF100" s="108">
        <v>5</v>
      </c>
      <c r="AG100" s="108">
        <v>5</v>
      </c>
      <c r="AH100" s="108">
        <v>4</v>
      </c>
      <c r="AI100" s="35">
        <v>5</v>
      </c>
      <c r="AJ100" s="35">
        <v>5</v>
      </c>
      <c r="AK100" s="35">
        <v>5</v>
      </c>
    </row>
    <row r="101" spans="1:37">
      <c r="A101" s="29">
        <v>100</v>
      </c>
      <c r="C101" s="29" t="s">
        <v>9</v>
      </c>
      <c r="D101" s="29" t="s">
        <v>72</v>
      </c>
      <c r="E101" s="29">
        <v>1</v>
      </c>
      <c r="F101" s="29">
        <v>0</v>
      </c>
      <c r="G101" s="29">
        <v>1</v>
      </c>
      <c r="H101" s="29">
        <v>1</v>
      </c>
      <c r="I101" s="29">
        <v>0</v>
      </c>
      <c r="J101" s="29">
        <v>0</v>
      </c>
      <c r="K101" s="29">
        <v>0</v>
      </c>
      <c r="L101" s="30">
        <v>4</v>
      </c>
      <c r="M101" s="30">
        <v>3</v>
      </c>
      <c r="N101" s="30">
        <v>4</v>
      </c>
      <c r="O101" s="31">
        <v>4</v>
      </c>
      <c r="P101" s="31">
        <v>4</v>
      </c>
      <c r="Q101" s="32">
        <v>4</v>
      </c>
      <c r="R101" s="32">
        <v>3</v>
      </c>
      <c r="S101" s="32">
        <v>4</v>
      </c>
      <c r="T101" s="32">
        <v>4</v>
      </c>
      <c r="U101" s="32">
        <v>4</v>
      </c>
      <c r="V101" s="34">
        <v>4</v>
      </c>
      <c r="W101" s="34">
        <v>4</v>
      </c>
      <c r="X101" s="34">
        <v>4</v>
      </c>
      <c r="Y101" s="34">
        <v>3</v>
      </c>
      <c r="Z101" s="33">
        <v>4</v>
      </c>
      <c r="AA101" s="33">
        <v>4</v>
      </c>
      <c r="AB101" s="33">
        <v>4</v>
      </c>
      <c r="AC101" s="33">
        <v>4</v>
      </c>
      <c r="AD101" s="33">
        <v>4</v>
      </c>
      <c r="AE101" s="108">
        <v>4</v>
      </c>
      <c r="AF101" s="108">
        <v>4</v>
      </c>
      <c r="AG101" s="108">
        <v>4</v>
      </c>
      <c r="AH101" s="108">
        <v>5</v>
      </c>
      <c r="AI101" s="35">
        <v>4</v>
      </c>
      <c r="AJ101" s="35">
        <v>4</v>
      </c>
      <c r="AK101" s="35">
        <v>5</v>
      </c>
    </row>
    <row r="102" spans="1:37">
      <c r="A102" s="29">
        <v>101</v>
      </c>
      <c r="C102" s="29" t="s">
        <v>9</v>
      </c>
      <c r="D102" s="29" t="s">
        <v>113</v>
      </c>
      <c r="E102" s="29">
        <v>1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30">
        <v>4</v>
      </c>
      <c r="M102" s="30">
        <v>3</v>
      </c>
      <c r="N102" s="30">
        <v>3</v>
      </c>
      <c r="O102" s="31">
        <v>4</v>
      </c>
      <c r="P102" s="31">
        <v>3</v>
      </c>
      <c r="Q102" s="32">
        <v>3</v>
      </c>
      <c r="R102" s="32">
        <v>2</v>
      </c>
      <c r="S102" s="32">
        <v>4</v>
      </c>
      <c r="T102" s="32">
        <v>3</v>
      </c>
      <c r="U102" s="32">
        <v>3</v>
      </c>
      <c r="V102" s="34">
        <v>2</v>
      </c>
      <c r="W102" s="34">
        <v>3</v>
      </c>
      <c r="X102" s="34">
        <v>3</v>
      </c>
      <c r="Y102" s="34">
        <v>2</v>
      </c>
      <c r="Z102" s="33">
        <v>3</v>
      </c>
      <c r="AA102" s="33">
        <v>3</v>
      </c>
      <c r="AB102" s="33">
        <v>3</v>
      </c>
      <c r="AC102" s="33">
        <v>3</v>
      </c>
      <c r="AD102" s="33">
        <v>3</v>
      </c>
      <c r="AE102" s="108">
        <v>4</v>
      </c>
      <c r="AF102" s="108">
        <v>3</v>
      </c>
      <c r="AG102" s="108">
        <v>3</v>
      </c>
      <c r="AH102" s="108">
        <v>3</v>
      </c>
      <c r="AI102" s="35">
        <v>3</v>
      </c>
      <c r="AJ102" s="35">
        <v>3</v>
      </c>
      <c r="AK102" s="35">
        <v>3</v>
      </c>
    </row>
    <row r="103" spans="1:37">
      <c r="A103" s="29">
        <v>102</v>
      </c>
      <c r="C103" s="29" t="s">
        <v>9</v>
      </c>
      <c r="D103" s="29" t="s">
        <v>121</v>
      </c>
      <c r="E103" s="29">
        <v>1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30">
        <v>5</v>
      </c>
      <c r="M103" s="30">
        <v>3</v>
      </c>
      <c r="N103" s="30">
        <v>4</v>
      </c>
      <c r="O103" s="31">
        <v>4</v>
      </c>
      <c r="P103" s="31">
        <v>4</v>
      </c>
      <c r="Q103" s="32">
        <v>4</v>
      </c>
      <c r="R103" s="32">
        <v>3</v>
      </c>
      <c r="S103" s="32">
        <v>4</v>
      </c>
      <c r="T103" s="32">
        <v>4</v>
      </c>
      <c r="U103" s="32">
        <v>4</v>
      </c>
      <c r="V103" s="34">
        <v>2</v>
      </c>
      <c r="W103" s="34">
        <v>3</v>
      </c>
      <c r="X103" s="34">
        <v>3</v>
      </c>
      <c r="Y103" s="34">
        <v>3</v>
      </c>
      <c r="Z103" s="33">
        <v>5</v>
      </c>
      <c r="AA103" s="33">
        <v>5</v>
      </c>
      <c r="AB103" s="33">
        <v>4</v>
      </c>
      <c r="AC103" s="33">
        <v>4</v>
      </c>
      <c r="AD103" s="33">
        <v>4</v>
      </c>
      <c r="AE103" s="108">
        <v>5</v>
      </c>
      <c r="AF103" s="108">
        <v>5</v>
      </c>
      <c r="AG103" s="108">
        <v>5</v>
      </c>
      <c r="AH103" s="108">
        <v>5</v>
      </c>
      <c r="AI103" s="35">
        <v>5</v>
      </c>
      <c r="AJ103" s="35">
        <v>5</v>
      </c>
      <c r="AK103" s="35">
        <v>5</v>
      </c>
    </row>
    <row r="104" spans="1:37">
      <c r="A104" s="29">
        <v>103</v>
      </c>
      <c r="C104" s="29" t="s">
        <v>9</v>
      </c>
      <c r="D104" s="29" t="s">
        <v>117</v>
      </c>
      <c r="E104" s="29">
        <v>1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30">
        <v>5</v>
      </c>
      <c r="M104" s="30">
        <v>5</v>
      </c>
      <c r="N104" s="30">
        <v>5</v>
      </c>
      <c r="O104" s="31">
        <v>5</v>
      </c>
      <c r="P104" s="31">
        <v>5</v>
      </c>
      <c r="Q104" s="32">
        <v>5</v>
      </c>
      <c r="R104" s="32">
        <v>5</v>
      </c>
      <c r="S104" s="32">
        <v>5</v>
      </c>
      <c r="T104" s="32">
        <v>5</v>
      </c>
      <c r="U104" s="32">
        <v>5</v>
      </c>
      <c r="V104" s="34">
        <v>2</v>
      </c>
      <c r="W104" s="34">
        <v>2</v>
      </c>
      <c r="X104" s="34">
        <v>2</v>
      </c>
      <c r="Y104" s="34">
        <v>2</v>
      </c>
      <c r="Z104" s="33">
        <v>4</v>
      </c>
      <c r="AA104" s="33">
        <v>4</v>
      </c>
      <c r="AB104" s="33">
        <v>4</v>
      </c>
      <c r="AC104" s="33">
        <v>4</v>
      </c>
      <c r="AD104" s="33">
        <v>4</v>
      </c>
      <c r="AE104" s="108">
        <v>5</v>
      </c>
      <c r="AF104" s="108">
        <v>5</v>
      </c>
      <c r="AG104" s="108">
        <v>5</v>
      </c>
      <c r="AH104" s="108">
        <v>5</v>
      </c>
      <c r="AI104" s="35">
        <v>4</v>
      </c>
      <c r="AJ104" s="35">
        <v>4</v>
      </c>
      <c r="AK104" s="35">
        <v>4</v>
      </c>
    </row>
    <row r="105" spans="1:37">
      <c r="A105" s="29">
        <v>104</v>
      </c>
      <c r="C105" s="29" t="s">
        <v>9</v>
      </c>
      <c r="D105" s="29" t="s">
        <v>73</v>
      </c>
      <c r="E105" s="29">
        <v>1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30">
        <v>5</v>
      </c>
      <c r="M105" s="30">
        <v>5</v>
      </c>
      <c r="N105" s="30">
        <v>4</v>
      </c>
      <c r="O105" s="31">
        <v>5</v>
      </c>
      <c r="P105" s="31">
        <v>5</v>
      </c>
      <c r="Q105" s="32">
        <v>4</v>
      </c>
      <c r="R105" s="32">
        <v>3</v>
      </c>
      <c r="S105" s="32">
        <v>4</v>
      </c>
      <c r="T105" s="32">
        <v>4</v>
      </c>
      <c r="U105" s="32">
        <v>4</v>
      </c>
      <c r="V105" s="34">
        <v>3</v>
      </c>
      <c r="W105" s="34">
        <v>3</v>
      </c>
      <c r="X105" s="34">
        <v>3</v>
      </c>
      <c r="Y105" s="34">
        <v>3</v>
      </c>
      <c r="Z105" s="33">
        <v>4</v>
      </c>
      <c r="AA105" s="33">
        <v>4</v>
      </c>
      <c r="AB105" s="33">
        <v>4</v>
      </c>
      <c r="AC105" s="33">
        <v>4</v>
      </c>
      <c r="AD105" s="33">
        <v>4</v>
      </c>
      <c r="AE105" s="108">
        <v>5</v>
      </c>
      <c r="AF105" s="108">
        <v>5</v>
      </c>
      <c r="AG105" s="108">
        <v>5</v>
      </c>
      <c r="AH105" s="108">
        <v>5</v>
      </c>
      <c r="AI105" s="35">
        <v>4</v>
      </c>
      <c r="AJ105" s="35">
        <v>4</v>
      </c>
      <c r="AK105" s="35">
        <v>4</v>
      </c>
    </row>
    <row r="106" spans="1:37">
      <c r="A106" s="29">
        <v>105</v>
      </c>
      <c r="C106" s="29" t="s">
        <v>60</v>
      </c>
      <c r="D106" s="29" t="s">
        <v>138</v>
      </c>
      <c r="E106" s="29">
        <v>1</v>
      </c>
      <c r="F106" s="29">
        <v>0</v>
      </c>
      <c r="G106" s="29">
        <v>0</v>
      </c>
      <c r="H106" s="29">
        <v>0</v>
      </c>
      <c r="I106" s="29">
        <v>1</v>
      </c>
      <c r="J106" s="29">
        <v>0</v>
      </c>
      <c r="K106" s="29">
        <v>0</v>
      </c>
      <c r="L106" s="30">
        <v>4</v>
      </c>
      <c r="M106" s="30">
        <v>4</v>
      </c>
      <c r="N106" s="30">
        <v>4</v>
      </c>
      <c r="O106" s="31">
        <v>4</v>
      </c>
      <c r="P106" s="31">
        <v>4</v>
      </c>
      <c r="Q106" s="32">
        <v>4</v>
      </c>
      <c r="R106" s="32">
        <v>3</v>
      </c>
      <c r="S106" s="32">
        <v>3</v>
      </c>
      <c r="T106" s="32">
        <v>3</v>
      </c>
      <c r="U106" s="32">
        <v>3</v>
      </c>
      <c r="V106" s="34">
        <v>3</v>
      </c>
      <c r="W106" s="34">
        <v>3</v>
      </c>
      <c r="X106" s="34">
        <v>4</v>
      </c>
      <c r="Y106" s="34">
        <v>2</v>
      </c>
      <c r="Z106" s="33">
        <v>4</v>
      </c>
      <c r="AA106" s="33">
        <v>4</v>
      </c>
      <c r="AB106" s="33">
        <v>4</v>
      </c>
      <c r="AC106" s="33">
        <v>4</v>
      </c>
      <c r="AD106" s="33">
        <v>3</v>
      </c>
      <c r="AE106" s="108">
        <v>5</v>
      </c>
      <c r="AF106" s="108">
        <v>3</v>
      </c>
      <c r="AG106" s="108">
        <v>4</v>
      </c>
      <c r="AH106" s="108">
        <v>4</v>
      </c>
      <c r="AI106" s="35">
        <v>4</v>
      </c>
      <c r="AJ106" s="35">
        <v>3</v>
      </c>
      <c r="AK106" s="35">
        <v>4</v>
      </c>
    </row>
    <row r="107" spans="1:37">
      <c r="A107" s="29">
        <v>106</v>
      </c>
      <c r="C107" s="29" t="s">
        <v>9</v>
      </c>
      <c r="D107" s="29" t="s">
        <v>10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30">
        <v>4</v>
      </c>
      <c r="M107" s="30">
        <v>4</v>
      </c>
      <c r="N107" s="30">
        <v>4</v>
      </c>
      <c r="O107" s="31">
        <v>4</v>
      </c>
      <c r="P107" s="31">
        <v>4</v>
      </c>
      <c r="Q107" s="32">
        <v>4</v>
      </c>
      <c r="R107" s="32">
        <v>4</v>
      </c>
      <c r="S107" s="32">
        <v>4</v>
      </c>
      <c r="T107" s="32">
        <v>4</v>
      </c>
      <c r="U107" s="32">
        <v>4</v>
      </c>
      <c r="V107" s="34">
        <v>4</v>
      </c>
      <c r="W107" s="34">
        <v>4</v>
      </c>
      <c r="X107" s="34">
        <v>4</v>
      </c>
      <c r="Y107" s="34">
        <v>4</v>
      </c>
      <c r="Z107" s="33">
        <v>4</v>
      </c>
      <c r="AA107" s="33">
        <v>4</v>
      </c>
      <c r="AB107" s="33">
        <v>4</v>
      </c>
      <c r="AC107" s="33">
        <v>4</v>
      </c>
      <c r="AD107" s="33">
        <v>4</v>
      </c>
      <c r="AE107" s="108">
        <v>4</v>
      </c>
      <c r="AF107" s="108">
        <v>4</v>
      </c>
      <c r="AG107" s="108">
        <v>4</v>
      </c>
      <c r="AH107" s="108">
        <v>4</v>
      </c>
      <c r="AI107" s="35">
        <v>4</v>
      </c>
      <c r="AJ107" s="35">
        <v>4</v>
      </c>
      <c r="AK107" s="35">
        <v>4</v>
      </c>
    </row>
    <row r="108" spans="1:37">
      <c r="A108" s="29">
        <v>107</v>
      </c>
      <c r="C108" s="29" t="s">
        <v>9</v>
      </c>
      <c r="D108" s="29" t="s">
        <v>127</v>
      </c>
      <c r="E108" s="29">
        <v>1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30">
        <v>4</v>
      </c>
      <c r="M108" s="30">
        <v>4</v>
      </c>
      <c r="N108" s="30">
        <v>4</v>
      </c>
      <c r="O108" s="31">
        <v>4</v>
      </c>
      <c r="P108" s="31">
        <v>4</v>
      </c>
      <c r="Q108" s="32">
        <v>5</v>
      </c>
      <c r="R108" s="32">
        <v>4</v>
      </c>
      <c r="S108" s="32">
        <v>4</v>
      </c>
      <c r="T108" s="32">
        <v>5</v>
      </c>
      <c r="U108" s="32">
        <v>5</v>
      </c>
      <c r="V108" s="34">
        <v>3</v>
      </c>
      <c r="W108" s="34">
        <v>4</v>
      </c>
      <c r="X108" s="34">
        <v>4</v>
      </c>
      <c r="Y108" s="34">
        <v>3</v>
      </c>
      <c r="Z108" s="33">
        <v>4</v>
      </c>
      <c r="AA108" s="33">
        <v>3</v>
      </c>
      <c r="AB108" s="33">
        <v>3</v>
      </c>
      <c r="AC108" s="33">
        <v>3</v>
      </c>
      <c r="AD108" s="33">
        <v>4</v>
      </c>
      <c r="AE108" s="108">
        <v>4</v>
      </c>
      <c r="AF108" s="108">
        <v>4</v>
      </c>
      <c r="AG108" s="108">
        <v>4</v>
      </c>
      <c r="AH108" s="108">
        <v>4</v>
      </c>
      <c r="AI108" s="35">
        <v>4</v>
      </c>
      <c r="AJ108" s="35">
        <v>4</v>
      </c>
      <c r="AK108" s="35">
        <v>4</v>
      </c>
    </row>
    <row r="109" spans="1:37">
      <c r="A109" s="29">
        <v>108</v>
      </c>
      <c r="C109" s="29" t="s">
        <v>9</v>
      </c>
      <c r="D109" s="29" t="s">
        <v>127</v>
      </c>
      <c r="E109" s="29">
        <v>1</v>
      </c>
      <c r="F109" s="29">
        <v>1</v>
      </c>
      <c r="G109" s="29">
        <v>0</v>
      </c>
      <c r="H109" s="29">
        <v>1</v>
      </c>
      <c r="I109" s="29">
        <v>0</v>
      </c>
      <c r="J109" s="29">
        <v>0</v>
      </c>
      <c r="K109" s="29">
        <v>0</v>
      </c>
      <c r="L109" s="30">
        <v>4</v>
      </c>
      <c r="M109" s="30">
        <v>4</v>
      </c>
      <c r="N109" s="30">
        <v>4</v>
      </c>
      <c r="O109" s="31">
        <v>4</v>
      </c>
      <c r="P109" s="31">
        <v>4</v>
      </c>
      <c r="Q109" s="32">
        <v>4</v>
      </c>
      <c r="R109" s="32">
        <v>3</v>
      </c>
      <c r="S109" s="32">
        <v>4</v>
      </c>
      <c r="T109" s="32">
        <v>4</v>
      </c>
      <c r="U109" s="32">
        <v>4</v>
      </c>
      <c r="V109" s="34">
        <v>4</v>
      </c>
      <c r="W109" s="34">
        <v>4</v>
      </c>
      <c r="X109" s="34">
        <v>4</v>
      </c>
      <c r="Y109" s="34">
        <v>4</v>
      </c>
      <c r="Z109" s="33">
        <v>4</v>
      </c>
      <c r="AA109" s="33">
        <v>4</v>
      </c>
      <c r="AB109" s="33">
        <v>4</v>
      </c>
      <c r="AC109" s="33">
        <v>4</v>
      </c>
      <c r="AD109" s="33">
        <v>4</v>
      </c>
      <c r="AE109" s="108">
        <v>4</v>
      </c>
      <c r="AF109" s="108">
        <v>4</v>
      </c>
      <c r="AG109" s="108">
        <v>4</v>
      </c>
      <c r="AH109" s="108">
        <v>4</v>
      </c>
      <c r="AI109" s="35">
        <v>4</v>
      </c>
      <c r="AJ109" s="35">
        <v>4</v>
      </c>
      <c r="AK109" s="35">
        <v>4</v>
      </c>
    </row>
    <row r="110" spans="1:37">
      <c r="A110" s="29">
        <v>109</v>
      </c>
      <c r="C110" s="29" t="s">
        <v>9</v>
      </c>
      <c r="D110" s="29" t="s">
        <v>119</v>
      </c>
      <c r="E110" s="29">
        <v>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30">
        <v>4</v>
      </c>
      <c r="M110" s="30">
        <v>4</v>
      </c>
      <c r="N110" s="30">
        <v>5</v>
      </c>
      <c r="O110" s="31">
        <v>4</v>
      </c>
      <c r="P110" s="31">
        <v>3</v>
      </c>
      <c r="Q110" s="32">
        <v>3</v>
      </c>
      <c r="R110" s="32">
        <v>3</v>
      </c>
      <c r="S110" s="32">
        <v>4</v>
      </c>
      <c r="T110" s="32">
        <v>4</v>
      </c>
      <c r="U110" s="32">
        <v>4</v>
      </c>
      <c r="V110" s="34">
        <v>4</v>
      </c>
      <c r="W110" s="34">
        <v>4</v>
      </c>
      <c r="X110" s="34">
        <v>4</v>
      </c>
      <c r="Y110" s="34">
        <v>4</v>
      </c>
      <c r="Z110" s="33">
        <v>4</v>
      </c>
      <c r="AA110" s="33">
        <v>4</v>
      </c>
      <c r="AB110" s="33">
        <v>4</v>
      </c>
      <c r="AC110" s="33">
        <v>4</v>
      </c>
      <c r="AD110" s="33">
        <v>4</v>
      </c>
      <c r="AE110" s="108">
        <v>5</v>
      </c>
      <c r="AF110" s="108">
        <v>4</v>
      </c>
      <c r="AG110" s="108">
        <v>4</v>
      </c>
      <c r="AH110" s="108">
        <v>4</v>
      </c>
      <c r="AI110" s="35">
        <v>4</v>
      </c>
      <c r="AJ110" s="35">
        <v>4</v>
      </c>
      <c r="AK110" s="35">
        <v>4</v>
      </c>
    </row>
    <row r="111" spans="1:37">
      <c r="A111" s="29">
        <v>110</v>
      </c>
      <c r="C111" s="29" t="s">
        <v>9</v>
      </c>
      <c r="D111" s="29" t="s">
        <v>127</v>
      </c>
      <c r="E111" s="29">
        <v>1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30">
        <v>5</v>
      </c>
      <c r="M111" s="30">
        <v>5</v>
      </c>
      <c r="N111" s="30">
        <v>5</v>
      </c>
      <c r="O111" s="31">
        <v>5</v>
      </c>
      <c r="P111" s="31">
        <v>5</v>
      </c>
      <c r="Q111" s="32">
        <v>5</v>
      </c>
      <c r="R111" s="32">
        <v>5</v>
      </c>
      <c r="S111" s="32">
        <v>5</v>
      </c>
      <c r="T111" s="32">
        <v>5</v>
      </c>
      <c r="U111" s="32">
        <v>5</v>
      </c>
      <c r="V111" s="34">
        <v>2</v>
      </c>
      <c r="W111" s="34">
        <v>4</v>
      </c>
      <c r="X111" s="34">
        <v>3</v>
      </c>
      <c r="Y111" s="34">
        <v>1</v>
      </c>
      <c r="Z111" s="33">
        <v>5</v>
      </c>
      <c r="AA111" s="33">
        <v>5</v>
      </c>
      <c r="AB111" s="33">
        <v>5</v>
      </c>
      <c r="AC111" s="33">
        <v>5</v>
      </c>
      <c r="AD111" s="33">
        <v>5</v>
      </c>
      <c r="AE111" s="108">
        <v>5</v>
      </c>
      <c r="AF111" s="108">
        <v>5</v>
      </c>
      <c r="AG111" s="108">
        <v>5</v>
      </c>
      <c r="AH111" s="108">
        <v>5</v>
      </c>
      <c r="AI111" s="35">
        <v>5</v>
      </c>
      <c r="AJ111" s="35">
        <v>5</v>
      </c>
      <c r="AK111" s="35">
        <v>5</v>
      </c>
    </row>
    <row r="112" spans="1:37">
      <c r="A112" s="29">
        <v>111</v>
      </c>
      <c r="C112" s="29" t="s">
        <v>9</v>
      </c>
      <c r="D112" s="29" t="s">
        <v>122</v>
      </c>
      <c r="E112" s="29">
        <v>1</v>
      </c>
      <c r="F112" s="29">
        <v>0</v>
      </c>
      <c r="G112" s="29">
        <v>0</v>
      </c>
      <c r="H112" s="29">
        <v>1</v>
      </c>
      <c r="I112" s="29">
        <v>0</v>
      </c>
      <c r="J112" s="29">
        <v>0</v>
      </c>
      <c r="K112" s="29">
        <v>0</v>
      </c>
      <c r="L112" s="30">
        <v>5</v>
      </c>
      <c r="M112" s="30">
        <v>3</v>
      </c>
      <c r="N112" s="30">
        <v>5</v>
      </c>
      <c r="O112" s="31">
        <v>4</v>
      </c>
      <c r="P112" s="31">
        <v>5</v>
      </c>
      <c r="Q112" s="32">
        <v>4</v>
      </c>
      <c r="R112" s="32">
        <v>5</v>
      </c>
      <c r="S112" s="32">
        <v>5</v>
      </c>
      <c r="T112" s="32">
        <v>4</v>
      </c>
      <c r="U112" s="32">
        <v>5</v>
      </c>
      <c r="V112" s="34">
        <v>4</v>
      </c>
      <c r="W112" s="34">
        <v>4</v>
      </c>
      <c r="X112" s="34">
        <v>4</v>
      </c>
      <c r="Y112" s="34">
        <v>4</v>
      </c>
      <c r="Z112" s="33">
        <v>5</v>
      </c>
      <c r="AA112" s="33">
        <v>5</v>
      </c>
      <c r="AB112" s="33">
        <v>5</v>
      </c>
      <c r="AC112" s="33">
        <v>5</v>
      </c>
      <c r="AD112" s="33">
        <v>5</v>
      </c>
      <c r="AE112" s="108">
        <v>5</v>
      </c>
      <c r="AF112" s="108">
        <v>4</v>
      </c>
      <c r="AG112" s="108">
        <v>5</v>
      </c>
      <c r="AH112" s="108">
        <v>5</v>
      </c>
      <c r="AI112" s="35">
        <v>5</v>
      </c>
      <c r="AJ112" s="35">
        <v>5</v>
      </c>
      <c r="AK112" s="35">
        <v>5</v>
      </c>
    </row>
    <row r="113" spans="1:37">
      <c r="A113" s="29">
        <v>112</v>
      </c>
      <c r="C113" s="29" t="s">
        <v>9</v>
      </c>
      <c r="D113" s="29" t="s">
        <v>122</v>
      </c>
      <c r="E113" s="29">
        <v>1</v>
      </c>
      <c r="F113" s="29">
        <v>1</v>
      </c>
      <c r="G113" s="29">
        <v>0</v>
      </c>
      <c r="H113" s="29">
        <v>0</v>
      </c>
      <c r="I113" s="29">
        <v>1</v>
      </c>
      <c r="J113" s="29">
        <v>1</v>
      </c>
      <c r="K113" s="29">
        <v>0</v>
      </c>
      <c r="L113" s="30">
        <v>4</v>
      </c>
      <c r="M113" s="30">
        <v>4</v>
      </c>
      <c r="N113" s="30">
        <v>3</v>
      </c>
      <c r="O113" s="31">
        <v>4</v>
      </c>
      <c r="P113" s="31">
        <v>3</v>
      </c>
      <c r="Q113" s="32">
        <v>4</v>
      </c>
      <c r="R113" s="32">
        <v>3</v>
      </c>
      <c r="S113" s="32">
        <v>4</v>
      </c>
      <c r="T113" s="32">
        <v>4</v>
      </c>
      <c r="U113" s="32">
        <v>4</v>
      </c>
      <c r="V113" s="34">
        <v>3</v>
      </c>
      <c r="W113" s="34">
        <v>3</v>
      </c>
      <c r="X113" s="34">
        <v>3</v>
      </c>
      <c r="Y113" s="34">
        <v>3</v>
      </c>
      <c r="Z113" s="33">
        <v>4</v>
      </c>
      <c r="AA113" s="33">
        <v>4</v>
      </c>
      <c r="AB113" s="33">
        <v>4</v>
      </c>
      <c r="AC113" s="33">
        <v>4</v>
      </c>
      <c r="AD113" s="33">
        <v>4</v>
      </c>
      <c r="AE113" s="108">
        <v>4</v>
      </c>
      <c r="AF113" s="108">
        <v>3</v>
      </c>
      <c r="AG113" s="108">
        <v>3</v>
      </c>
      <c r="AH113" s="108">
        <v>4</v>
      </c>
      <c r="AI113" s="35">
        <v>4</v>
      </c>
      <c r="AJ113" s="35">
        <v>3</v>
      </c>
      <c r="AK113" s="35">
        <v>3</v>
      </c>
    </row>
    <row r="114" spans="1:37">
      <c r="A114" s="29">
        <v>113</v>
      </c>
      <c r="C114" s="29" t="s">
        <v>9</v>
      </c>
      <c r="D114" s="29" t="s">
        <v>138</v>
      </c>
      <c r="E114" s="29">
        <v>1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30">
        <v>4</v>
      </c>
      <c r="M114" s="30">
        <v>4</v>
      </c>
      <c r="N114" s="30">
        <v>4</v>
      </c>
      <c r="O114" s="31">
        <v>5</v>
      </c>
      <c r="P114" s="31">
        <v>4</v>
      </c>
      <c r="Q114" s="32">
        <v>4</v>
      </c>
      <c r="R114" s="32">
        <v>3</v>
      </c>
      <c r="S114" s="32">
        <v>4</v>
      </c>
      <c r="T114" s="32">
        <v>4</v>
      </c>
      <c r="U114" s="32">
        <v>5</v>
      </c>
      <c r="V114" s="34">
        <v>2</v>
      </c>
      <c r="W114" s="34">
        <v>2</v>
      </c>
      <c r="X114" s="34">
        <v>1</v>
      </c>
      <c r="Y114" s="34">
        <v>2</v>
      </c>
      <c r="Z114" s="33">
        <v>4</v>
      </c>
      <c r="AA114" s="33">
        <v>4</v>
      </c>
      <c r="AB114" s="33">
        <v>4</v>
      </c>
      <c r="AC114" s="33">
        <v>4</v>
      </c>
      <c r="AD114" s="33">
        <v>4</v>
      </c>
      <c r="AE114" s="108">
        <v>5</v>
      </c>
      <c r="AF114" s="108">
        <v>5</v>
      </c>
      <c r="AG114" s="108">
        <v>5</v>
      </c>
      <c r="AH114" s="108">
        <v>5</v>
      </c>
      <c r="AI114" s="35">
        <v>4</v>
      </c>
      <c r="AJ114" s="35">
        <v>4</v>
      </c>
      <c r="AK114" s="35">
        <v>4</v>
      </c>
    </row>
    <row r="115" spans="1:37">
      <c r="A115" s="29">
        <v>114</v>
      </c>
      <c r="C115" s="29" t="s">
        <v>9</v>
      </c>
      <c r="D115" s="29" t="s">
        <v>141</v>
      </c>
      <c r="E115" s="29">
        <v>1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30">
        <v>4</v>
      </c>
      <c r="M115" s="30">
        <v>4</v>
      </c>
      <c r="N115" s="30">
        <v>3</v>
      </c>
      <c r="O115" s="31">
        <v>4</v>
      </c>
      <c r="P115" s="31">
        <v>4</v>
      </c>
      <c r="Q115" s="32">
        <v>4</v>
      </c>
      <c r="R115" s="32">
        <v>3</v>
      </c>
      <c r="S115" s="32">
        <v>5</v>
      </c>
      <c r="T115" s="32">
        <v>5</v>
      </c>
      <c r="U115" s="32">
        <v>4</v>
      </c>
      <c r="V115" s="34">
        <v>2</v>
      </c>
      <c r="W115" s="34">
        <v>3</v>
      </c>
      <c r="X115" s="34">
        <v>3</v>
      </c>
      <c r="Y115" s="34">
        <v>2</v>
      </c>
      <c r="Z115" s="33">
        <v>4</v>
      </c>
      <c r="AA115" s="33">
        <v>4</v>
      </c>
      <c r="AB115" s="33">
        <v>4</v>
      </c>
      <c r="AC115" s="33">
        <v>4</v>
      </c>
      <c r="AD115" s="33">
        <v>4</v>
      </c>
      <c r="AE115" s="108">
        <v>5</v>
      </c>
      <c r="AF115" s="108">
        <v>5</v>
      </c>
      <c r="AG115" s="108">
        <v>5</v>
      </c>
      <c r="AH115" s="108">
        <v>5</v>
      </c>
      <c r="AI115" s="35">
        <v>5</v>
      </c>
      <c r="AJ115" s="35">
        <v>5</v>
      </c>
      <c r="AK115" s="35">
        <v>5</v>
      </c>
    </row>
    <row r="116" spans="1:37">
      <c r="A116" s="29">
        <v>115</v>
      </c>
      <c r="C116" s="29" t="s">
        <v>9</v>
      </c>
      <c r="D116" s="29" t="s">
        <v>141</v>
      </c>
      <c r="E116" s="29">
        <v>1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30">
        <v>5</v>
      </c>
      <c r="M116" s="30">
        <v>5</v>
      </c>
      <c r="N116" s="30">
        <v>4</v>
      </c>
      <c r="O116" s="31">
        <v>5</v>
      </c>
      <c r="P116" s="31">
        <v>5</v>
      </c>
      <c r="Q116" s="32">
        <v>5</v>
      </c>
      <c r="R116" s="32">
        <v>3</v>
      </c>
      <c r="S116" s="32">
        <v>4</v>
      </c>
      <c r="T116" s="32">
        <v>5</v>
      </c>
      <c r="U116" s="32">
        <v>4</v>
      </c>
      <c r="V116" s="34">
        <v>2</v>
      </c>
      <c r="W116" s="34">
        <v>3</v>
      </c>
      <c r="X116" s="34">
        <v>3</v>
      </c>
      <c r="Y116" s="34">
        <v>3</v>
      </c>
      <c r="Z116" s="33">
        <v>5</v>
      </c>
      <c r="AA116" s="33">
        <v>4</v>
      </c>
      <c r="AB116" s="33">
        <v>5</v>
      </c>
      <c r="AC116" s="33">
        <v>5</v>
      </c>
      <c r="AD116" s="33">
        <v>4</v>
      </c>
      <c r="AE116" s="108">
        <v>5</v>
      </c>
      <c r="AF116" s="108">
        <v>3</v>
      </c>
      <c r="AG116" s="108">
        <v>4</v>
      </c>
      <c r="AH116" s="108">
        <v>5</v>
      </c>
      <c r="AI116" s="35">
        <v>4</v>
      </c>
      <c r="AJ116" s="35">
        <v>4</v>
      </c>
      <c r="AK116" s="35">
        <v>5</v>
      </c>
    </row>
    <row r="117" spans="1:37">
      <c r="A117" s="29">
        <v>116</v>
      </c>
      <c r="C117" s="29" t="s">
        <v>9</v>
      </c>
      <c r="D117" s="29" t="s">
        <v>138</v>
      </c>
      <c r="E117" s="29">
        <v>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30">
        <v>4</v>
      </c>
      <c r="M117" s="30">
        <v>3</v>
      </c>
      <c r="N117" s="30">
        <v>4</v>
      </c>
      <c r="O117" s="31">
        <v>4</v>
      </c>
      <c r="P117" s="31">
        <v>4</v>
      </c>
      <c r="Q117" s="32">
        <v>4</v>
      </c>
      <c r="R117" s="32">
        <v>2</v>
      </c>
      <c r="S117" s="32">
        <v>3</v>
      </c>
      <c r="T117" s="32">
        <v>4</v>
      </c>
      <c r="U117" s="32">
        <v>4</v>
      </c>
      <c r="V117" s="34">
        <v>4</v>
      </c>
      <c r="W117" s="34">
        <v>4</v>
      </c>
      <c r="X117" s="34">
        <v>3</v>
      </c>
      <c r="Y117" s="34">
        <v>4</v>
      </c>
      <c r="Z117" s="33">
        <v>5</v>
      </c>
      <c r="AA117" s="33">
        <v>4</v>
      </c>
      <c r="AB117" s="33">
        <v>3</v>
      </c>
      <c r="AC117" s="33">
        <v>4</v>
      </c>
      <c r="AD117" s="33">
        <v>4</v>
      </c>
      <c r="AE117" s="108">
        <v>3</v>
      </c>
      <c r="AF117" s="108">
        <v>4</v>
      </c>
      <c r="AG117" s="108">
        <v>4</v>
      </c>
      <c r="AH117" s="108">
        <v>4</v>
      </c>
      <c r="AI117" s="35">
        <v>3</v>
      </c>
      <c r="AJ117" s="35">
        <v>4</v>
      </c>
      <c r="AK117" s="35">
        <v>4</v>
      </c>
    </row>
    <row r="118" spans="1:37">
      <c r="A118" s="29">
        <v>117</v>
      </c>
      <c r="C118" s="29" t="s">
        <v>9</v>
      </c>
      <c r="D118" s="29" t="s">
        <v>72</v>
      </c>
      <c r="E118" s="29">
        <v>1</v>
      </c>
      <c r="F118" s="29">
        <v>0</v>
      </c>
      <c r="G118" s="29">
        <v>1</v>
      </c>
      <c r="H118" s="29">
        <v>0</v>
      </c>
      <c r="I118" s="29">
        <v>0</v>
      </c>
      <c r="J118" s="29">
        <v>0</v>
      </c>
      <c r="K118" s="29">
        <v>0</v>
      </c>
      <c r="L118" s="30">
        <v>4</v>
      </c>
      <c r="M118" s="30">
        <v>4</v>
      </c>
      <c r="N118" s="30">
        <v>3</v>
      </c>
      <c r="O118" s="31">
        <v>4</v>
      </c>
      <c r="P118" s="31">
        <v>4</v>
      </c>
      <c r="Q118" s="32">
        <v>4</v>
      </c>
      <c r="R118" s="32">
        <v>4</v>
      </c>
      <c r="S118" s="32">
        <v>4</v>
      </c>
      <c r="T118" s="32">
        <v>4</v>
      </c>
      <c r="U118" s="32">
        <v>4</v>
      </c>
      <c r="V118" s="34">
        <v>2</v>
      </c>
      <c r="W118" s="34">
        <v>2</v>
      </c>
      <c r="X118" s="34">
        <v>2</v>
      </c>
      <c r="Y118" s="34">
        <v>2</v>
      </c>
      <c r="Z118" s="33">
        <v>3</v>
      </c>
      <c r="AA118" s="33">
        <v>3</v>
      </c>
      <c r="AB118" s="33">
        <v>4</v>
      </c>
      <c r="AC118" s="33">
        <v>3</v>
      </c>
      <c r="AD118" s="33">
        <v>3</v>
      </c>
      <c r="AE118" s="108">
        <v>4</v>
      </c>
      <c r="AF118" s="108">
        <v>4</v>
      </c>
      <c r="AG118" s="108">
        <v>4</v>
      </c>
      <c r="AH118" s="108">
        <v>4</v>
      </c>
      <c r="AI118" s="35">
        <v>4</v>
      </c>
      <c r="AJ118" s="35">
        <v>3</v>
      </c>
      <c r="AK118" s="35">
        <v>4</v>
      </c>
    </row>
    <row r="119" spans="1:37">
      <c r="A119" s="29">
        <v>118</v>
      </c>
      <c r="C119" s="29" t="s">
        <v>9</v>
      </c>
      <c r="D119" s="29" t="s">
        <v>124</v>
      </c>
      <c r="E119" s="29">
        <v>1</v>
      </c>
      <c r="F119" s="29">
        <v>0</v>
      </c>
      <c r="G119" s="29">
        <v>1</v>
      </c>
      <c r="H119" s="29">
        <v>0</v>
      </c>
      <c r="I119" s="29">
        <v>0</v>
      </c>
      <c r="J119" s="29">
        <v>0</v>
      </c>
      <c r="K119" s="29">
        <v>0</v>
      </c>
      <c r="L119" s="30">
        <v>4</v>
      </c>
      <c r="M119" s="30">
        <v>3</v>
      </c>
      <c r="N119" s="30">
        <v>4</v>
      </c>
      <c r="O119" s="31">
        <v>4</v>
      </c>
      <c r="P119" s="31">
        <v>4</v>
      </c>
      <c r="Q119" s="32">
        <v>5</v>
      </c>
      <c r="R119" s="32">
        <v>4</v>
      </c>
      <c r="S119" s="32">
        <v>5</v>
      </c>
      <c r="T119" s="32">
        <v>5</v>
      </c>
      <c r="U119" s="32">
        <v>5</v>
      </c>
      <c r="V119" s="34">
        <v>3</v>
      </c>
      <c r="W119" s="34">
        <v>2</v>
      </c>
      <c r="X119" s="34">
        <v>3</v>
      </c>
      <c r="Y119" s="34">
        <v>2</v>
      </c>
      <c r="Z119" s="33">
        <v>4</v>
      </c>
      <c r="AA119" s="33">
        <v>4</v>
      </c>
      <c r="AB119" s="33">
        <v>4</v>
      </c>
      <c r="AC119" s="33">
        <v>4</v>
      </c>
      <c r="AD119" s="33">
        <v>4</v>
      </c>
      <c r="AE119" s="108">
        <v>5</v>
      </c>
      <c r="AF119" s="108">
        <v>5</v>
      </c>
      <c r="AG119" s="108">
        <v>5</v>
      </c>
      <c r="AH119" s="108">
        <v>5</v>
      </c>
      <c r="AI119" s="35">
        <v>5</v>
      </c>
      <c r="AJ119" s="35">
        <v>5</v>
      </c>
      <c r="AK119" s="35">
        <v>5</v>
      </c>
    </row>
    <row r="120" spans="1:37">
      <c r="A120" s="29">
        <v>119</v>
      </c>
      <c r="C120" s="29" t="s">
        <v>9</v>
      </c>
      <c r="D120" s="29" t="s">
        <v>72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30">
        <v>5</v>
      </c>
      <c r="M120" s="30">
        <v>3</v>
      </c>
      <c r="N120" s="30">
        <v>3</v>
      </c>
      <c r="O120" s="31">
        <v>4</v>
      </c>
      <c r="P120" s="31">
        <v>4</v>
      </c>
      <c r="Q120" s="32">
        <v>5</v>
      </c>
      <c r="R120" s="32">
        <v>3</v>
      </c>
      <c r="S120" s="32">
        <v>3</v>
      </c>
      <c r="T120" s="32">
        <v>3</v>
      </c>
      <c r="U120" s="32">
        <v>4</v>
      </c>
      <c r="V120" s="34">
        <v>4</v>
      </c>
      <c r="W120" s="34">
        <v>4</v>
      </c>
      <c r="X120" s="34">
        <v>3</v>
      </c>
      <c r="Y120" s="34">
        <v>3</v>
      </c>
      <c r="Z120" s="33">
        <v>4</v>
      </c>
      <c r="AA120" s="33">
        <v>3</v>
      </c>
      <c r="AB120" s="33">
        <v>3</v>
      </c>
      <c r="AC120" s="33">
        <v>3</v>
      </c>
      <c r="AD120" s="33">
        <v>3</v>
      </c>
      <c r="AE120" s="108">
        <v>4</v>
      </c>
      <c r="AF120" s="108">
        <v>2</v>
      </c>
      <c r="AG120" s="108">
        <v>2</v>
      </c>
      <c r="AH120" s="108">
        <v>3</v>
      </c>
      <c r="AI120" s="35">
        <v>3</v>
      </c>
      <c r="AJ120" s="35">
        <v>3</v>
      </c>
      <c r="AK120" s="35">
        <v>3</v>
      </c>
    </row>
    <row r="121" spans="1:37">
      <c r="A121" s="29">
        <v>120</v>
      </c>
      <c r="C121" s="29" t="s">
        <v>9</v>
      </c>
      <c r="D121" s="29" t="s">
        <v>114</v>
      </c>
      <c r="E121" s="29">
        <v>1</v>
      </c>
      <c r="F121" s="29">
        <v>0</v>
      </c>
      <c r="G121" s="29">
        <v>0</v>
      </c>
      <c r="H121" s="29">
        <v>1</v>
      </c>
      <c r="I121" s="29">
        <v>0</v>
      </c>
      <c r="J121" s="29">
        <v>0</v>
      </c>
      <c r="K121" s="29">
        <v>0</v>
      </c>
      <c r="L121" s="30">
        <v>4</v>
      </c>
      <c r="M121" s="30">
        <v>2</v>
      </c>
      <c r="N121" s="30">
        <v>4</v>
      </c>
      <c r="O121" s="31">
        <v>5</v>
      </c>
      <c r="P121" s="31">
        <v>4</v>
      </c>
      <c r="Q121" s="32">
        <v>4</v>
      </c>
      <c r="R121" s="32">
        <v>4</v>
      </c>
      <c r="S121" s="32">
        <v>5</v>
      </c>
      <c r="T121" s="32">
        <v>5</v>
      </c>
      <c r="U121" s="32">
        <v>3</v>
      </c>
      <c r="V121" s="34">
        <v>4</v>
      </c>
      <c r="W121" s="34">
        <v>4</v>
      </c>
      <c r="X121" s="34">
        <v>4</v>
      </c>
      <c r="Y121" s="34">
        <v>4</v>
      </c>
      <c r="Z121" s="33">
        <v>4</v>
      </c>
      <c r="AA121" s="33">
        <v>4</v>
      </c>
      <c r="AB121" s="33">
        <v>4</v>
      </c>
      <c r="AC121" s="33">
        <v>4</v>
      </c>
      <c r="AD121" s="33">
        <v>4</v>
      </c>
      <c r="AE121" s="108">
        <v>4</v>
      </c>
      <c r="AF121" s="108">
        <v>4</v>
      </c>
      <c r="AG121" s="108">
        <v>4</v>
      </c>
      <c r="AH121" s="108">
        <v>4</v>
      </c>
      <c r="AI121" s="35">
        <v>4</v>
      </c>
      <c r="AJ121" s="35">
        <v>4</v>
      </c>
      <c r="AK121" s="35">
        <v>4</v>
      </c>
    </row>
    <row r="122" spans="1:37">
      <c r="A122" s="29">
        <v>121</v>
      </c>
      <c r="C122" s="29" t="s">
        <v>9</v>
      </c>
      <c r="D122" s="29" t="s">
        <v>110</v>
      </c>
      <c r="E122" s="29">
        <v>1</v>
      </c>
      <c r="F122" s="29">
        <v>0</v>
      </c>
      <c r="G122" s="29">
        <v>1</v>
      </c>
      <c r="H122" s="29">
        <v>0</v>
      </c>
      <c r="I122" s="29">
        <v>0</v>
      </c>
      <c r="J122" s="29">
        <v>0</v>
      </c>
      <c r="K122" s="29">
        <v>0</v>
      </c>
      <c r="L122" s="30">
        <v>5</v>
      </c>
      <c r="M122" s="30">
        <v>4</v>
      </c>
      <c r="N122" s="30">
        <v>4</v>
      </c>
      <c r="O122" s="31">
        <v>4</v>
      </c>
      <c r="P122" s="31">
        <v>4</v>
      </c>
      <c r="Q122" s="32">
        <v>5</v>
      </c>
      <c r="R122" s="32">
        <v>4</v>
      </c>
      <c r="S122" s="32">
        <v>4</v>
      </c>
      <c r="T122" s="32">
        <v>4</v>
      </c>
      <c r="U122" s="32">
        <v>5</v>
      </c>
      <c r="V122" s="34">
        <v>2</v>
      </c>
      <c r="W122" s="34">
        <v>2</v>
      </c>
      <c r="X122" s="34">
        <v>3</v>
      </c>
      <c r="Y122" s="34">
        <v>3</v>
      </c>
      <c r="Z122" s="33">
        <v>4</v>
      </c>
      <c r="AA122" s="33">
        <v>4</v>
      </c>
      <c r="AB122" s="33">
        <v>4</v>
      </c>
      <c r="AC122" s="33">
        <v>4</v>
      </c>
      <c r="AD122" s="33">
        <v>4</v>
      </c>
      <c r="AE122" s="108">
        <v>5</v>
      </c>
      <c r="AF122" s="108">
        <v>4</v>
      </c>
      <c r="AG122" s="108">
        <v>4</v>
      </c>
      <c r="AH122" s="108">
        <v>5</v>
      </c>
      <c r="AI122" s="35">
        <v>4</v>
      </c>
      <c r="AJ122" s="35">
        <v>4</v>
      </c>
      <c r="AK122" s="35">
        <v>5</v>
      </c>
    </row>
    <row r="123" spans="1:37">
      <c r="A123" s="29">
        <v>122</v>
      </c>
      <c r="C123" s="29" t="s">
        <v>60</v>
      </c>
      <c r="D123" s="29" t="s">
        <v>63</v>
      </c>
      <c r="E123" s="29">
        <v>1</v>
      </c>
      <c r="F123" s="29">
        <v>0</v>
      </c>
      <c r="G123" s="29">
        <v>0</v>
      </c>
      <c r="H123" s="29">
        <v>1</v>
      </c>
      <c r="I123" s="29">
        <v>0</v>
      </c>
      <c r="J123" s="29">
        <v>0</v>
      </c>
      <c r="K123" s="29">
        <v>0</v>
      </c>
      <c r="L123" s="30">
        <v>5</v>
      </c>
      <c r="M123" s="30">
        <v>4</v>
      </c>
      <c r="N123" s="30">
        <v>4</v>
      </c>
      <c r="O123" s="31">
        <v>5</v>
      </c>
      <c r="P123" s="31">
        <v>5</v>
      </c>
      <c r="Q123" s="32">
        <v>5</v>
      </c>
      <c r="R123" s="32">
        <v>4</v>
      </c>
      <c r="S123" s="32">
        <v>5</v>
      </c>
      <c r="T123" s="32">
        <v>4</v>
      </c>
      <c r="U123" s="32">
        <v>4</v>
      </c>
      <c r="V123" s="34">
        <v>3</v>
      </c>
      <c r="W123" s="34">
        <v>5</v>
      </c>
      <c r="X123" s="34">
        <v>2</v>
      </c>
      <c r="Y123" s="34">
        <v>2</v>
      </c>
      <c r="Z123" s="33">
        <v>5</v>
      </c>
      <c r="AA123" s="33">
        <v>5</v>
      </c>
      <c r="AB123" s="33">
        <v>5</v>
      </c>
      <c r="AC123" s="33">
        <v>5</v>
      </c>
      <c r="AD123" s="33">
        <v>5</v>
      </c>
      <c r="AE123" s="108">
        <v>5</v>
      </c>
      <c r="AF123" s="108">
        <v>5</v>
      </c>
      <c r="AG123" s="108">
        <v>5</v>
      </c>
      <c r="AH123" s="108">
        <v>5</v>
      </c>
      <c r="AI123" s="35">
        <v>5</v>
      </c>
      <c r="AJ123" s="35">
        <v>5</v>
      </c>
      <c r="AK123" s="35">
        <v>5</v>
      </c>
    </row>
    <row r="124" spans="1:37">
      <c r="A124" s="29">
        <v>123</v>
      </c>
      <c r="C124" s="29" t="s">
        <v>60</v>
      </c>
      <c r="D124" s="29" t="s">
        <v>10</v>
      </c>
      <c r="E124" s="29">
        <v>1</v>
      </c>
      <c r="F124" s="29">
        <v>1</v>
      </c>
      <c r="G124" s="29">
        <v>0</v>
      </c>
      <c r="H124" s="29">
        <v>1</v>
      </c>
      <c r="I124" s="29">
        <v>0</v>
      </c>
      <c r="J124" s="29">
        <v>0</v>
      </c>
      <c r="K124" s="29">
        <v>0</v>
      </c>
      <c r="L124" s="30">
        <v>5</v>
      </c>
      <c r="M124" s="30">
        <v>3</v>
      </c>
      <c r="N124" s="30">
        <v>3</v>
      </c>
      <c r="O124" s="31">
        <v>4</v>
      </c>
      <c r="P124" s="31">
        <v>4</v>
      </c>
      <c r="Q124" s="32">
        <v>5</v>
      </c>
      <c r="R124" s="32">
        <v>4</v>
      </c>
      <c r="S124" s="32">
        <v>5</v>
      </c>
      <c r="T124" s="32">
        <v>4</v>
      </c>
      <c r="U124" s="32">
        <v>5</v>
      </c>
      <c r="V124" s="34">
        <v>3</v>
      </c>
      <c r="W124" s="34">
        <v>3</v>
      </c>
      <c r="X124" s="34">
        <v>3</v>
      </c>
      <c r="Y124" s="34">
        <v>3</v>
      </c>
      <c r="Z124" s="33">
        <v>5</v>
      </c>
      <c r="AA124" s="33">
        <v>5</v>
      </c>
      <c r="AB124" s="33">
        <v>4</v>
      </c>
      <c r="AC124" s="33">
        <v>4</v>
      </c>
      <c r="AD124" s="33">
        <v>4</v>
      </c>
      <c r="AE124" s="108">
        <v>5</v>
      </c>
      <c r="AF124" s="108">
        <v>4</v>
      </c>
      <c r="AG124" s="108">
        <v>4</v>
      </c>
      <c r="AH124" s="108">
        <v>5</v>
      </c>
      <c r="AI124" s="35">
        <v>4</v>
      </c>
      <c r="AJ124" s="35">
        <v>4</v>
      </c>
      <c r="AK124" s="35">
        <v>5</v>
      </c>
    </row>
    <row r="125" spans="1:37">
      <c r="A125" s="29">
        <v>124</v>
      </c>
      <c r="C125" s="29" t="s">
        <v>9</v>
      </c>
      <c r="D125" s="29" t="s">
        <v>75</v>
      </c>
      <c r="E125" s="29">
        <v>1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30">
        <v>5</v>
      </c>
      <c r="M125" s="30">
        <v>3</v>
      </c>
      <c r="N125" s="30">
        <v>3</v>
      </c>
      <c r="O125" s="31">
        <v>4</v>
      </c>
      <c r="P125" s="31">
        <v>4</v>
      </c>
      <c r="Q125" s="32">
        <v>3</v>
      </c>
      <c r="R125" s="32">
        <v>3</v>
      </c>
      <c r="S125" s="32">
        <v>5</v>
      </c>
      <c r="T125" s="32">
        <v>5</v>
      </c>
      <c r="U125" s="32">
        <v>4</v>
      </c>
      <c r="V125" s="34">
        <v>4</v>
      </c>
      <c r="W125" s="34">
        <v>4</v>
      </c>
      <c r="X125" s="34">
        <v>4</v>
      </c>
      <c r="Y125" s="34">
        <v>4</v>
      </c>
      <c r="Z125" s="33">
        <v>4</v>
      </c>
      <c r="AA125" s="33">
        <v>4</v>
      </c>
      <c r="AB125" s="33">
        <v>4</v>
      </c>
      <c r="AC125" s="33">
        <v>4</v>
      </c>
      <c r="AD125" s="33">
        <v>4</v>
      </c>
      <c r="AE125" s="108">
        <v>5</v>
      </c>
      <c r="AF125" s="108">
        <v>5</v>
      </c>
      <c r="AG125" s="108">
        <v>5</v>
      </c>
      <c r="AH125" s="108">
        <v>5</v>
      </c>
      <c r="AI125" s="35">
        <v>4</v>
      </c>
      <c r="AJ125" s="35">
        <v>5</v>
      </c>
      <c r="AK125" s="35">
        <v>4</v>
      </c>
    </row>
    <row r="126" spans="1:37">
      <c r="A126" s="29">
        <v>125</v>
      </c>
      <c r="C126" s="29" t="s">
        <v>66</v>
      </c>
      <c r="D126" s="29" t="s">
        <v>139</v>
      </c>
      <c r="E126" s="29">
        <v>1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30">
        <v>5</v>
      </c>
      <c r="M126" s="30">
        <v>4</v>
      </c>
      <c r="N126" s="30">
        <v>5</v>
      </c>
      <c r="O126" s="31">
        <v>5</v>
      </c>
      <c r="P126" s="31">
        <v>5</v>
      </c>
      <c r="Q126" s="32">
        <v>5</v>
      </c>
      <c r="R126" s="32">
        <v>5</v>
      </c>
      <c r="S126" s="32">
        <v>5</v>
      </c>
      <c r="T126" s="32">
        <v>4</v>
      </c>
      <c r="U126" s="32">
        <v>4</v>
      </c>
      <c r="V126" s="34">
        <v>3</v>
      </c>
      <c r="W126" s="34">
        <v>4</v>
      </c>
      <c r="X126" s="34">
        <v>4</v>
      </c>
      <c r="Y126" s="34">
        <v>3</v>
      </c>
      <c r="Z126" s="33">
        <v>4</v>
      </c>
      <c r="AA126" s="33">
        <v>4</v>
      </c>
      <c r="AB126" s="33">
        <v>4</v>
      </c>
      <c r="AC126" s="33">
        <v>4</v>
      </c>
      <c r="AD126" s="33">
        <v>4</v>
      </c>
      <c r="AE126" s="108">
        <v>5</v>
      </c>
      <c r="AF126" s="108">
        <v>4</v>
      </c>
      <c r="AG126" s="108">
        <v>5</v>
      </c>
      <c r="AH126" s="108">
        <v>5</v>
      </c>
      <c r="AI126" s="35">
        <v>5</v>
      </c>
      <c r="AJ126" s="35">
        <v>5</v>
      </c>
      <c r="AK126" s="35">
        <v>5</v>
      </c>
    </row>
    <row r="127" spans="1:37">
      <c r="A127" s="29">
        <v>126</v>
      </c>
      <c r="C127" s="29" t="s">
        <v>60</v>
      </c>
      <c r="D127" s="29" t="s">
        <v>141</v>
      </c>
      <c r="E127" s="29">
        <v>1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30">
        <v>5</v>
      </c>
      <c r="M127" s="30">
        <v>5</v>
      </c>
      <c r="N127" s="30">
        <v>5</v>
      </c>
      <c r="O127" s="31">
        <v>5</v>
      </c>
      <c r="P127" s="31">
        <v>5</v>
      </c>
      <c r="Q127" s="32">
        <v>4</v>
      </c>
      <c r="R127" s="32">
        <v>3</v>
      </c>
      <c r="S127" s="32">
        <v>4</v>
      </c>
      <c r="T127" s="32">
        <v>3</v>
      </c>
      <c r="U127" s="32">
        <v>3</v>
      </c>
      <c r="V127" s="34">
        <v>4</v>
      </c>
      <c r="W127" s="34">
        <v>4</v>
      </c>
      <c r="X127" s="34">
        <v>4</v>
      </c>
      <c r="Y127" s="34">
        <v>4</v>
      </c>
      <c r="Z127" s="33">
        <v>5</v>
      </c>
      <c r="AA127" s="33">
        <v>4</v>
      </c>
      <c r="AB127" s="33">
        <v>4</v>
      </c>
      <c r="AC127" s="33">
        <v>4</v>
      </c>
      <c r="AD127" s="33">
        <v>4</v>
      </c>
      <c r="AE127" s="108">
        <v>4</v>
      </c>
      <c r="AF127" s="108">
        <v>4</v>
      </c>
      <c r="AG127" s="108">
        <v>4</v>
      </c>
      <c r="AH127" s="108">
        <v>5</v>
      </c>
      <c r="AI127" s="35">
        <v>4</v>
      </c>
      <c r="AJ127" s="35">
        <v>5</v>
      </c>
      <c r="AK127" s="35">
        <v>5</v>
      </c>
    </row>
    <row r="128" spans="1:37">
      <c r="A128" s="29">
        <v>127</v>
      </c>
      <c r="C128" s="29" t="s">
        <v>60</v>
      </c>
      <c r="D128" s="29" t="s">
        <v>141</v>
      </c>
      <c r="E128" s="29">
        <v>1</v>
      </c>
      <c r="F128" s="29">
        <v>0</v>
      </c>
      <c r="G128" s="29">
        <v>1</v>
      </c>
      <c r="H128" s="29">
        <v>0</v>
      </c>
      <c r="I128" s="29">
        <v>0</v>
      </c>
      <c r="J128" s="29">
        <v>0</v>
      </c>
      <c r="K128" s="29">
        <v>0</v>
      </c>
      <c r="L128" s="30">
        <v>4</v>
      </c>
      <c r="M128" s="30">
        <v>4</v>
      </c>
      <c r="N128" s="30">
        <v>4</v>
      </c>
      <c r="O128" s="31">
        <v>4</v>
      </c>
      <c r="P128" s="31">
        <v>4</v>
      </c>
      <c r="Q128" s="32">
        <v>4</v>
      </c>
      <c r="R128" s="32">
        <v>3</v>
      </c>
      <c r="S128" s="32">
        <v>4</v>
      </c>
      <c r="T128" s="32">
        <v>4</v>
      </c>
      <c r="U128" s="32">
        <v>4</v>
      </c>
      <c r="V128" s="34">
        <v>3</v>
      </c>
      <c r="W128" s="34">
        <v>3</v>
      </c>
      <c r="X128" s="34">
        <v>3</v>
      </c>
      <c r="Y128" s="34">
        <v>2</v>
      </c>
      <c r="Z128" s="33">
        <v>4</v>
      </c>
      <c r="AA128" s="33">
        <v>4</v>
      </c>
      <c r="AB128" s="33">
        <v>4</v>
      </c>
      <c r="AC128" s="33">
        <v>4</v>
      </c>
      <c r="AD128" s="33">
        <v>4</v>
      </c>
      <c r="AE128" s="108">
        <v>4</v>
      </c>
      <c r="AF128" s="108">
        <v>4</v>
      </c>
      <c r="AG128" s="108">
        <v>4</v>
      </c>
      <c r="AH128" s="108">
        <v>5</v>
      </c>
      <c r="AI128" s="35">
        <v>3</v>
      </c>
      <c r="AJ128" s="35">
        <v>3</v>
      </c>
      <c r="AK128" s="35">
        <v>4</v>
      </c>
    </row>
    <row r="129" spans="1:37">
      <c r="A129" s="29">
        <v>128</v>
      </c>
      <c r="C129" s="29" t="s">
        <v>60</v>
      </c>
      <c r="D129" s="29" t="s">
        <v>141</v>
      </c>
      <c r="E129" s="29">
        <v>1</v>
      </c>
      <c r="F129" s="29">
        <v>0</v>
      </c>
      <c r="G129" s="29">
        <v>1</v>
      </c>
      <c r="H129" s="29">
        <v>0</v>
      </c>
      <c r="I129" s="29">
        <v>0</v>
      </c>
      <c r="J129" s="29">
        <v>0</v>
      </c>
      <c r="K129" s="29">
        <v>0</v>
      </c>
      <c r="L129" s="30">
        <v>5</v>
      </c>
      <c r="M129" s="30">
        <v>5</v>
      </c>
      <c r="N129" s="30">
        <v>5</v>
      </c>
      <c r="O129" s="31">
        <v>5</v>
      </c>
      <c r="P129" s="31">
        <v>5</v>
      </c>
      <c r="Q129" s="32">
        <v>5</v>
      </c>
      <c r="R129" s="32">
        <v>5</v>
      </c>
      <c r="S129" s="32">
        <v>5</v>
      </c>
      <c r="T129" s="32">
        <v>5</v>
      </c>
      <c r="U129" s="32">
        <v>5</v>
      </c>
      <c r="V129" s="34">
        <v>1</v>
      </c>
      <c r="W129" s="34">
        <v>1</v>
      </c>
      <c r="X129" s="34">
        <v>1</v>
      </c>
      <c r="Y129" s="34">
        <v>1</v>
      </c>
      <c r="Z129" s="33">
        <v>5</v>
      </c>
      <c r="AA129" s="33">
        <v>5</v>
      </c>
      <c r="AB129" s="33">
        <v>5</v>
      </c>
      <c r="AC129" s="33">
        <v>5</v>
      </c>
      <c r="AD129" s="33">
        <v>5</v>
      </c>
      <c r="AE129" s="108">
        <v>5</v>
      </c>
      <c r="AF129" s="108">
        <v>5</v>
      </c>
      <c r="AG129" s="108">
        <v>5</v>
      </c>
      <c r="AH129" s="108">
        <v>5</v>
      </c>
      <c r="AI129" s="35">
        <v>5</v>
      </c>
      <c r="AJ129" s="35">
        <v>5</v>
      </c>
      <c r="AK129" s="35">
        <v>5</v>
      </c>
    </row>
    <row r="130" spans="1:37">
      <c r="A130" s="29">
        <v>129</v>
      </c>
      <c r="C130" s="29" t="s">
        <v>60</v>
      </c>
      <c r="D130" s="29" t="s">
        <v>141</v>
      </c>
      <c r="E130" s="29">
        <v>1</v>
      </c>
      <c r="F130" s="29">
        <v>0</v>
      </c>
      <c r="G130" s="29">
        <v>1</v>
      </c>
      <c r="H130" s="29">
        <v>0</v>
      </c>
      <c r="I130" s="29">
        <v>0</v>
      </c>
      <c r="J130" s="29">
        <v>0</v>
      </c>
      <c r="K130" s="29">
        <v>0</v>
      </c>
      <c r="L130" s="30">
        <v>5</v>
      </c>
      <c r="M130" s="30">
        <v>4</v>
      </c>
      <c r="N130" s="30">
        <v>4</v>
      </c>
      <c r="O130" s="31">
        <v>4</v>
      </c>
      <c r="P130" s="31">
        <v>4</v>
      </c>
      <c r="Q130" s="32">
        <v>5</v>
      </c>
      <c r="R130" s="32">
        <v>5</v>
      </c>
      <c r="S130" s="32">
        <v>5</v>
      </c>
      <c r="T130" s="32">
        <v>5</v>
      </c>
      <c r="U130" s="32">
        <v>5</v>
      </c>
      <c r="V130" s="34">
        <v>3</v>
      </c>
      <c r="W130" s="34">
        <v>3</v>
      </c>
      <c r="X130" s="34">
        <v>3</v>
      </c>
      <c r="Y130" s="34">
        <v>1</v>
      </c>
      <c r="Z130" s="33">
        <v>4</v>
      </c>
      <c r="AA130" s="33">
        <v>4</v>
      </c>
      <c r="AB130" s="33">
        <v>4</v>
      </c>
      <c r="AC130" s="33">
        <v>4</v>
      </c>
      <c r="AD130" s="33">
        <v>4</v>
      </c>
      <c r="AE130" s="108">
        <v>4</v>
      </c>
      <c r="AF130" s="108">
        <v>4</v>
      </c>
      <c r="AG130" s="108">
        <v>4</v>
      </c>
      <c r="AH130" s="108">
        <v>5</v>
      </c>
      <c r="AI130" s="35">
        <v>5</v>
      </c>
      <c r="AJ130" s="35">
        <v>5</v>
      </c>
      <c r="AK130" s="35">
        <v>5</v>
      </c>
    </row>
    <row r="131" spans="1:37">
      <c r="A131" s="29">
        <v>130</v>
      </c>
      <c r="C131" s="29" t="s">
        <v>60</v>
      </c>
      <c r="D131" s="29" t="s">
        <v>140</v>
      </c>
      <c r="E131" s="29">
        <v>1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30">
        <v>4</v>
      </c>
      <c r="M131" s="30">
        <v>4</v>
      </c>
      <c r="N131" s="30">
        <v>4</v>
      </c>
      <c r="O131" s="31">
        <v>4</v>
      </c>
      <c r="P131" s="31">
        <v>4</v>
      </c>
      <c r="Q131" s="32">
        <v>3</v>
      </c>
      <c r="R131" s="32">
        <v>3</v>
      </c>
      <c r="S131" s="32">
        <v>4</v>
      </c>
      <c r="T131" s="32">
        <v>3</v>
      </c>
      <c r="U131" s="32">
        <v>4</v>
      </c>
      <c r="V131" s="34">
        <v>3</v>
      </c>
      <c r="W131" s="34">
        <v>3</v>
      </c>
      <c r="X131" s="34">
        <v>3</v>
      </c>
      <c r="Y131" s="34">
        <v>3</v>
      </c>
      <c r="Z131" s="33">
        <v>4</v>
      </c>
      <c r="AA131" s="33">
        <v>4</v>
      </c>
      <c r="AB131" s="33">
        <v>4</v>
      </c>
      <c r="AC131" s="33">
        <v>4</v>
      </c>
      <c r="AD131" s="33">
        <v>4</v>
      </c>
      <c r="AE131" s="108">
        <v>4</v>
      </c>
      <c r="AF131" s="108">
        <v>4</v>
      </c>
      <c r="AG131" s="108">
        <v>4</v>
      </c>
      <c r="AH131" s="108">
        <v>4</v>
      </c>
      <c r="AI131" s="35">
        <v>4</v>
      </c>
      <c r="AJ131" s="35">
        <v>4</v>
      </c>
      <c r="AK131" s="35">
        <v>4</v>
      </c>
    </row>
    <row r="132" spans="1:37">
      <c r="A132" s="29">
        <v>131</v>
      </c>
      <c r="C132" s="29" t="s">
        <v>9</v>
      </c>
      <c r="D132" s="29" t="s">
        <v>140</v>
      </c>
      <c r="E132" s="29">
        <v>1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30">
        <v>4</v>
      </c>
      <c r="M132" s="30">
        <v>4</v>
      </c>
      <c r="N132" s="30">
        <v>4</v>
      </c>
      <c r="O132" s="31">
        <v>4</v>
      </c>
      <c r="P132" s="31">
        <v>4</v>
      </c>
      <c r="Q132" s="32">
        <v>4</v>
      </c>
      <c r="R132" s="32">
        <v>4</v>
      </c>
      <c r="S132" s="32">
        <v>4</v>
      </c>
      <c r="T132" s="32">
        <v>4</v>
      </c>
      <c r="U132" s="32">
        <v>4</v>
      </c>
      <c r="V132" s="34">
        <v>4</v>
      </c>
      <c r="W132" s="34">
        <v>4</v>
      </c>
      <c r="X132" s="34">
        <v>4</v>
      </c>
      <c r="Y132" s="34">
        <v>4</v>
      </c>
      <c r="Z132" s="33">
        <v>4</v>
      </c>
      <c r="AA132" s="33">
        <v>4</v>
      </c>
      <c r="AB132" s="33">
        <v>4</v>
      </c>
      <c r="AC132" s="33">
        <v>4</v>
      </c>
      <c r="AD132" s="33">
        <v>4</v>
      </c>
      <c r="AE132" s="108">
        <v>5</v>
      </c>
      <c r="AF132" s="108">
        <v>3</v>
      </c>
      <c r="AG132" s="108">
        <v>4</v>
      </c>
      <c r="AH132" s="108">
        <v>4</v>
      </c>
      <c r="AI132" s="35">
        <v>4</v>
      </c>
      <c r="AJ132" s="35">
        <v>4</v>
      </c>
      <c r="AK132" s="35">
        <v>4</v>
      </c>
    </row>
    <row r="133" spans="1:37">
      <c r="A133" s="29">
        <v>132</v>
      </c>
      <c r="C133" s="29" t="s">
        <v>9</v>
      </c>
      <c r="D133" s="29" t="s">
        <v>140</v>
      </c>
      <c r="E133" s="29">
        <v>1</v>
      </c>
      <c r="F133" s="29">
        <v>1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30">
        <v>5</v>
      </c>
      <c r="M133" s="30">
        <v>5</v>
      </c>
      <c r="N133" s="30">
        <v>5</v>
      </c>
      <c r="O133" s="31">
        <v>5</v>
      </c>
      <c r="P133" s="31">
        <v>5</v>
      </c>
      <c r="Q133" s="32">
        <v>5</v>
      </c>
      <c r="R133" s="32">
        <v>5</v>
      </c>
      <c r="S133" s="32">
        <v>5</v>
      </c>
      <c r="T133" s="32">
        <v>5</v>
      </c>
      <c r="U133" s="32">
        <v>5</v>
      </c>
      <c r="V133" s="34">
        <v>3</v>
      </c>
      <c r="W133" s="34">
        <v>3</v>
      </c>
      <c r="X133" s="34">
        <v>3</v>
      </c>
      <c r="Y133" s="34">
        <v>3</v>
      </c>
      <c r="Z133" s="33">
        <v>4</v>
      </c>
      <c r="AA133" s="33">
        <v>4</v>
      </c>
      <c r="AB133" s="33">
        <v>4</v>
      </c>
      <c r="AC133" s="33">
        <v>4</v>
      </c>
      <c r="AD133" s="33">
        <v>4</v>
      </c>
      <c r="AE133" s="108">
        <v>5</v>
      </c>
      <c r="AF133" s="108">
        <v>4</v>
      </c>
      <c r="AG133" s="108">
        <v>4</v>
      </c>
      <c r="AH133" s="108">
        <v>4</v>
      </c>
      <c r="AI133" s="35">
        <v>4</v>
      </c>
      <c r="AJ133" s="35">
        <v>4</v>
      </c>
      <c r="AK133" s="35">
        <v>4</v>
      </c>
    </row>
    <row r="134" spans="1:37">
      <c r="A134" s="29">
        <v>133</v>
      </c>
      <c r="C134" s="29" t="s">
        <v>9</v>
      </c>
      <c r="D134" s="29" t="s">
        <v>63</v>
      </c>
      <c r="E134" s="29">
        <v>1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30">
        <v>4</v>
      </c>
      <c r="M134" s="30">
        <v>4</v>
      </c>
      <c r="N134" s="30">
        <v>3</v>
      </c>
      <c r="O134" s="31">
        <v>4</v>
      </c>
      <c r="P134" s="31">
        <v>4</v>
      </c>
      <c r="Q134" s="32">
        <v>4</v>
      </c>
      <c r="R134" s="32">
        <v>3</v>
      </c>
      <c r="S134" s="32">
        <v>4</v>
      </c>
      <c r="T134" s="32">
        <v>4</v>
      </c>
      <c r="U134" s="32">
        <v>4</v>
      </c>
      <c r="V134" s="34">
        <v>3</v>
      </c>
      <c r="W134" s="34">
        <v>3</v>
      </c>
      <c r="X134" s="34">
        <v>5</v>
      </c>
      <c r="Y134" s="34">
        <v>4</v>
      </c>
      <c r="Z134" s="33">
        <v>4</v>
      </c>
      <c r="AA134" s="33">
        <v>4</v>
      </c>
      <c r="AB134" s="33">
        <v>5</v>
      </c>
      <c r="AC134" s="33">
        <v>4</v>
      </c>
      <c r="AD134" s="33">
        <v>4</v>
      </c>
      <c r="AE134" s="108">
        <v>5</v>
      </c>
      <c r="AF134" s="108">
        <v>5</v>
      </c>
      <c r="AG134" s="108">
        <v>5</v>
      </c>
      <c r="AH134" s="108">
        <v>5</v>
      </c>
      <c r="AI134" s="35">
        <v>4</v>
      </c>
      <c r="AJ134" s="35">
        <v>3</v>
      </c>
      <c r="AK134" s="35">
        <v>4</v>
      </c>
    </row>
    <row r="135" spans="1:37">
      <c r="A135" s="29">
        <v>134</v>
      </c>
      <c r="C135" s="29" t="s">
        <v>9</v>
      </c>
      <c r="D135" s="29" t="s">
        <v>110</v>
      </c>
      <c r="E135" s="29">
        <v>0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30">
        <v>5</v>
      </c>
      <c r="M135" s="30">
        <v>5</v>
      </c>
      <c r="N135" s="30">
        <v>5</v>
      </c>
      <c r="O135" s="31">
        <v>5</v>
      </c>
      <c r="P135" s="31">
        <v>5</v>
      </c>
      <c r="Q135" s="32">
        <v>5</v>
      </c>
      <c r="R135" s="32">
        <v>3</v>
      </c>
      <c r="S135" s="32">
        <v>5</v>
      </c>
      <c r="T135" s="32">
        <v>5</v>
      </c>
      <c r="U135" s="32">
        <v>5</v>
      </c>
      <c r="V135" s="34">
        <v>5</v>
      </c>
      <c r="W135" s="34">
        <v>5</v>
      </c>
      <c r="X135" s="34">
        <v>4</v>
      </c>
      <c r="Y135" s="34">
        <v>4</v>
      </c>
      <c r="Z135" s="33">
        <v>4</v>
      </c>
      <c r="AA135" s="33">
        <v>4</v>
      </c>
      <c r="AB135" s="33">
        <v>4</v>
      </c>
      <c r="AC135" s="33">
        <v>4</v>
      </c>
      <c r="AD135" s="33">
        <v>4</v>
      </c>
      <c r="AE135" s="108">
        <v>5</v>
      </c>
      <c r="AF135" s="108">
        <v>5</v>
      </c>
      <c r="AG135" s="108">
        <v>5</v>
      </c>
      <c r="AH135" s="108">
        <v>4</v>
      </c>
      <c r="AI135" s="35">
        <v>5</v>
      </c>
      <c r="AJ135" s="35">
        <v>5</v>
      </c>
      <c r="AK135" s="35">
        <v>5</v>
      </c>
    </row>
    <row r="136" spans="1:37">
      <c r="A136" s="29">
        <v>135</v>
      </c>
      <c r="C136" s="29" t="s">
        <v>9</v>
      </c>
      <c r="D136" s="29" t="s">
        <v>110</v>
      </c>
      <c r="E136" s="29">
        <v>1</v>
      </c>
      <c r="F136" s="29">
        <v>0</v>
      </c>
      <c r="G136" s="29">
        <v>1</v>
      </c>
      <c r="H136" s="29">
        <v>1</v>
      </c>
      <c r="I136" s="29">
        <v>0</v>
      </c>
      <c r="J136" s="29">
        <v>0</v>
      </c>
      <c r="K136" s="29">
        <v>0</v>
      </c>
      <c r="L136" s="30">
        <v>4</v>
      </c>
      <c r="M136" s="30">
        <v>4</v>
      </c>
      <c r="N136" s="30">
        <v>4</v>
      </c>
      <c r="O136" s="31">
        <v>4</v>
      </c>
      <c r="P136" s="31">
        <v>4</v>
      </c>
      <c r="Q136" s="32">
        <v>4</v>
      </c>
      <c r="R136" s="32">
        <v>4</v>
      </c>
      <c r="S136" s="32">
        <v>4</v>
      </c>
      <c r="T136" s="32">
        <v>4</v>
      </c>
      <c r="U136" s="32">
        <v>4</v>
      </c>
      <c r="V136" s="34">
        <v>4</v>
      </c>
      <c r="W136" s="34">
        <v>4</v>
      </c>
      <c r="X136" s="34">
        <v>4</v>
      </c>
      <c r="Y136" s="34">
        <v>4</v>
      </c>
      <c r="Z136" s="33">
        <v>4</v>
      </c>
      <c r="AA136" s="33">
        <v>4</v>
      </c>
      <c r="AB136" s="33">
        <v>4</v>
      </c>
      <c r="AC136" s="33">
        <v>4</v>
      </c>
      <c r="AD136" s="33">
        <v>4</v>
      </c>
      <c r="AE136" s="108">
        <v>4</v>
      </c>
      <c r="AF136" s="108">
        <v>4</v>
      </c>
      <c r="AG136" s="108">
        <v>4</v>
      </c>
      <c r="AH136" s="108">
        <v>4</v>
      </c>
      <c r="AI136" s="35">
        <v>4</v>
      </c>
      <c r="AJ136" s="35">
        <v>4</v>
      </c>
      <c r="AK136" s="35">
        <v>4</v>
      </c>
    </row>
    <row r="137" spans="1:37">
      <c r="A137" s="29">
        <v>136</v>
      </c>
      <c r="C137" s="29" t="s">
        <v>9</v>
      </c>
      <c r="D137" s="29" t="s">
        <v>140</v>
      </c>
      <c r="E137" s="29">
        <v>1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30">
        <v>5</v>
      </c>
      <c r="M137" s="30">
        <v>4</v>
      </c>
      <c r="N137" s="30">
        <v>5</v>
      </c>
      <c r="O137" s="31">
        <v>5</v>
      </c>
      <c r="P137" s="31">
        <v>5</v>
      </c>
      <c r="Q137" s="32">
        <v>5</v>
      </c>
      <c r="R137" s="32">
        <v>4</v>
      </c>
      <c r="S137" s="32">
        <v>5</v>
      </c>
      <c r="T137" s="32">
        <v>5</v>
      </c>
      <c r="U137" s="32">
        <v>5</v>
      </c>
      <c r="V137" s="34">
        <v>1</v>
      </c>
      <c r="W137" s="34">
        <v>1</v>
      </c>
      <c r="X137" s="34">
        <v>1</v>
      </c>
      <c r="Y137" s="34">
        <v>1</v>
      </c>
      <c r="Z137" s="33">
        <v>4</v>
      </c>
      <c r="AA137" s="33">
        <v>4</v>
      </c>
      <c r="AB137" s="33">
        <v>4</v>
      </c>
      <c r="AC137" s="33">
        <v>4</v>
      </c>
      <c r="AD137" s="33">
        <v>4</v>
      </c>
      <c r="AE137" s="108">
        <v>5</v>
      </c>
      <c r="AF137" s="108">
        <v>5</v>
      </c>
      <c r="AG137" s="108">
        <v>5</v>
      </c>
      <c r="AH137" s="108">
        <v>4</v>
      </c>
      <c r="AI137" s="35">
        <v>5</v>
      </c>
      <c r="AJ137" s="35">
        <v>5</v>
      </c>
      <c r="AK137" s="35">
        <v>5</v>
      </c>
    </row>
    <row r="138" spans="1:37">
      <c r="A138" s="29">
        <v>137</v>
      </c>
      <c r="C138" s="29" t="s">
        <v>9</v>
      </c>
      <c r="D138" s="29" t="s">
        <v>140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30">
        <v>5</v>
      </c>
      <c r="M138" s="30">
        <v>5</v>
      </c>
      <c r="N138" s="30">
        <v>5</v>
      </c>
      <c r="O138" s="31">
        <v>5</v>
      </c>
      <c r="P138" s="31">
        <v>5</v>
      </c>
      <c r="Q138" s="32">
        <v>5</v>
      </c>
      <c r="R138" s="32">
        <v>5</v>
      </c>
      <c r="S138" s="32">
        <v>5</v>
      </c>
      <c r="T138" s="32">
        <v>3</v>
      </c>
      <c r="U138" s="32">
        <v>3</v>
      </c>
      <c r="V138" s="34">
        <v>4</v>
      </c>
      <c r="W138" s="34">
        <v>4</v>
      </c>
      <c r="X138" s="34">
        <v>4</v>
      </c>
      <c r="Y138" s="34">
        <v>4</v>
      </c>
      <c r="Z138" s="33">
        <v>4</v>
      </c>
      <c r="AA138" s="33">
        <v>4</v>
      </c>
      <c r="AB138" s="33">
        <v>4</v>
      </c>
      <c r="AC138" s="33">
        <v>4</v>
      </c>
      <c r="AD138" s="33">
        <v>5</v>
      </c>
      <c r="AE138" s="108">
        <v>4</v>
      </c>
      <c r="AF138" s="108">
        <v>4</v>
      </c>
      <c r="AG138" s="108">
        <v>4</v>
      </c>
      <c r="AH138" s="108">
        <v>4</v>
      </c>
      <c r="AI138" s="35">
        <v>4</v>
      </c>
      <c r="AJ138" s="35">
        <v>4</v>
      </c>
      <c r="AK138" s="35">
        <v>4</v>
      </c>
    </row>
    <row r="139" spans="1:37">
      <c r="A139" s="29">
        <v>138</v>
      </c>
      <c r="C139" s="29" t="s">
        <v>9</v>
      </c>
      <c r="D139" s="29" t="s">
        <v>140</v>
      </c>
      <c r="E139" s="29">
        <v>1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30">
        <v>4</v>
      </c>
      <c r="M139" s="30">
        <v>1</v>
      </c>
      <c r="N139" s="30">
        <v>2</v>
      </c>
      <c r="O139" s="31">
        <v>3</v>
      </c>
      <c r="P139" s="31">
        <v>3</v>
      </c>
      <c r="Q139" s="32">
        <v>4</v>
      </c>
      <c r="R139" s="32">
        <v>2</v>
      </c>
      <c r="S139" s="32">
        <v>4</v>
      </c>
      <c r="T139" s="32">
        <v>1</v>
      </c>
      <c r="U139" s="32">
        <v>1</v>
      </c>
      <c r="V139" s="34">
        <v>3</v>
      </c>
      <c r="W139" s="34">
        <v>2</v>
      </c>
      <c r="X139" s="34">
        <v>2</v>
      </c>
      <c r="Y139" s="34">
        <v>2</v>
      </c>
      <c r="Z139" s="33">
        <v>4</v>
      </c>
      <c r="AA139" s="33">
        <v>3</v>
      </c>
      <c r="AB139" s="33">
        <v>3</v>
      </c>
      <c r="AC139" s="33">
        <v>3</v>
      </c>
      <c r="AD139" s="33">
        <v>5</v>
      </c>
      <c r="AE139" s="108">
        <v>4</v>
      </c>
      <c r="AF139" s="108">
        <v>4</v>
      </c>
      <c r="AG139" s="108">
        <v>4</v>
      </c>
      <c r="AH139" s="108">
        <v>4</v>
      </c>
      <c r="AI139" s="35">
        <v>4</v>
      </c>
      <c r="AJ139" s="35">
        <v>3</v>
      </c>
      <c r="AK139" s="35">
        <v>3</v>
      </c>
    </row>
    <row r="140" spans="1:37">
      <c r="A140" s="29">
        <v>139</v>
      </c>
      <c r="C140" s="29" t="s">
        <v>9</v>
      </c>
      <c r="D140" s="29" t="s">
        <v>131</v>
      </c>
      <c r="E140" s="29">
        <v>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30">
        <v>4</v>
      </c>
      <c r="M140" s="30">
        <v>2</v>
      </c>
      <c r="N140" s="30">
        <v>3</v>
      </c>
      <c r="O140" s="31">
        <v>4</v>
      </c>
      <c r="P140" s="31">
        <v>4</v>
      </c>
      <c r="Q140" s="32">
        <v>4</v>
      </c>
      <c r="R140" s="32">
        <v>3</v>
      </c>
      <c r="S140" s="32">
        <v>2</v>
      </c>
      <c r="T140" s="32">
        <v>3</v>
      </c>
      <c r="U140" s="32">
        <v>4</v>
      </c>
      <c r="V140" s="34">
        <v>3</v>
      </c>
      <c r="W140" s="34">
        <v>3</v>
      </c>
      <c r="X140" s="34">
        <v>4</v>
      </c>
      <c r="Y140" s="34">
        <v>3</v>
      </c>
      <c r="Z140" s="33">
        <v>5</v>
      </c>
      <c r="AA140" s="33">
        <v>5</v>
      </c>
      <c r="AB140" s="33">
        <v>5</v>
      </c>
      <c r="AC140" s="33">
        <v>5</v>
      </c>
      <c r="AD140" s="33">
        <v>5</v>
      </c>
      <c r="AE140" s="108">
        <v>5</v>
      </c>
      <c r="AF140" s="108">
        <v>5</v>
      </c>
      <c r="AG140" s="108">
        <v>5</v>
      </c>
      <c r="AH140" s="108">
        <v>5</v>
      </c>
      <c r="AI140" s="35">
        <v>5</v>
      </c>
      <c r="AJ140" s="35">
        <v>5</v>
      </c>
      <c r="AK140" s="35">
        <v>5</v>
      </c>
    </row>
    <row r="141" spans="1:37">
      <c r="A141" s="29">
        <v>140</v>
      </c>
      <c r="C141" s="29" t="s">
        <v>9</v>
      </c>
      <c r="D141" s="29" t="s">
        <v>110</v>
      </c>
      <c r="E141" s="29">
        <v>1</v>
      </c>
      <c r="F141" s="29">
        <v>0</v>
      </c>
      <c r="G141" s="29">
        <v>0</v>
      </c>
      <c r="H141" s="29">
        <v>1</v>
      </c>
      <c r="I141" s="29">
        <v>0</v>
      </c>
      <c r="J141" s="29">
        <v>0</v>
      </c>
      <c r="K141" s="29">
        <v>0</v>
      </c>
      <c r="L141" s="30">
        <v>4</v>
      </c>
      <c r="M141" s="30">
        <v>3</v>
      </c>
      <c r="N141" s="30">
        <v>3</v>
      </c>
      <c r="O141" s="31">
        <v>4</v>
      </c>
      <c r="P141" s="31">
        <v>4</v>
      </c>
      <c r="Q141" s="32">
        <v>4</v>
      </c>
      <c r="R141" s="32">
        <v>3</v>
      </c>
      <c r="S141" s="32">
        <v>4</v>
      </c>
      <c r="T141" s="32">
        <v>4</v>
      </c>
      <c r="U141" s="32">
        <v>4</v>
      </c>
      <c r="V141" s="34">
        <v>4</v>
      </c>
      <c r="W141" s="34">
        <v>2</v>
      </c>
      <c r="X141" s="34">
        <v>2</v>
      </c>
      <c r="Y141" s="34">
        <v>2</v>
      </c>
      <c r="Z141" s="33">
        <v>4</v>
      </c>
      <c r="AA141" s="33">
        <v>4</v>
      </c>
      <c r="AB141" s="33">
        <v>4</v>
      </c>
      <c r="AC141" s="33">
        <v>4</v>
      </c>
      <c r="AD141" s="33">
        <v>4</v>
      </c>
      <c r="AE141" s="108">
        <v>5</v>
      </c>
      <c r="AF141" s="108">
        <v>4</v>
      </c>
      <c r="AG141" s="108">
        <v>4</v>
      </c>
      <c r="AH141" s="108">
        <v>5</v>
      </c>
      <c r="AI141" s="35">
        <v>5</v>
      </c>
      <c r="AJ141" s="35">
        <v>5</v>
      </c>
      <c r="AK141" s="35">
        <v>5</v>
      </c>
    </row>
    <row r="142" spans="1:37">
      <c r="A142" s="29">
        <v>141</v>
      </c>
      <c r="C142" s="29" t="s">
        <v>9</v>
      </c>
      <c r="D142" s="29" t="s">
        <v>121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30">
        <v>5</v>
      </c>
      <c r="M142" s="30">
        <v>2</v>
      </c>
      <c r="N142" s="30">
        <v>3</v>
      </c>
      <c r="O142" s="31">
        <v>4</v>
      </c>
      <c r="P142" s="31">
        <v>4</v>
      </c>
      <c r="Q142" s="32">
        <v>5</v>
      </c>
      <c r="R142" s="32">
        <v>3</v>
      </c>
      <c r="S142" s="32">
        <v>3</v>
      </c>
      <c r="T142" s="32">
        <v>5</v>
      </c>
      <c r="U142" s="32">
        <v>5</v>
      </c>
      <c r="V142" s="34">
        <v>3</v>
      </c>
      <c r="W142" s="34">
        <v>3</v>
      </c>
      <c r="X142" s="34">
        <v>2</v>
      </c>
      <c r="Y142" s="34">
        <v>2</v>
      </c>
      <c r="Z142" s="33">
        <v>3</v>
      </c>
      <c r="AA142" s="33">
        <v>3</v>
      </c>
      <c r="AB142" s="33">
        <v>3</v>
      </c>
      <c r="AC142" s="33">
        <v>3</v>
      </c>
      <c r="AD142" s="33">
        <v>3</v>
      </c>
      <c r="AE142" s="108">
        <v>4</v>
      </c>
      <c r="AF142" s="108">
        <v>4</v>
      </c>
      <c r="AG142" s="108">
        <v>3</v>
      </c>
      <c r="AH142" s="108">
        <v>4</v>
      </c>
      <c r="AI142" s="35">
        <v>4</v>
      </c>
      <c r="AJ142" s="35">
        <v>4</v>
      </c>
      <c r="AK142" s="35">
        <v>4</v>
      </c>
    </row>
    <row r="143" spans="1:37">
      <c r="A143" s="29">
        <v>142</v>
      </c>
      <c r="C143" s="29" t="s">
        <v>9</v>
      </c>
      <c r="D143" s="29" t="s">
        <v>118</v>
      </c>
      <c r="E143" s="29">
        <v>1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30">
        <v>4</v>
      </c>
      <c r="M143" s="30">
        <v>4</v>
      </c>
      <c r="N143" s="30">
        <v>4</v>
      </c>
      <c r="O143" s="31">
        <v>3</v>
      </c>
      <c r="P143" s="31">
        <v>3</v>
      </c>
      <c r="Q143" s="32">
        <v>3</v>
      </c>
      <c r="R143" s="32">
        <v>3</v>
      </c>
      <c r="S143" s="32">
        <v>4</v>
      </c>
      <c r="T143" s="32">
        <v>4</v>
      </c>
      <c r="U143" s="32">
        <v>4</v>
      </c>
      <c r="V143" s="34">
        <v>3</v>
      </c>
      <c r="W143" s="34">
        <v>3</v>
      </c>
      <c r="X143" s="34">
        <v>3</v>
      </c>
      <c r="Y143" s="34">
        <v>3</v>
      </c>
      <c r="Z143" s="33">
        <v>4</v>
      </c>
      <c r="AA143" s="33">
        <v>4</v>
      </c>
      <c r="AB143" s="33">
        <v>4</v>
      </c>
      <c r="AC143" s="33">
        <v>4</v>
      </c>
      <c r="AD143" s="33">
        <v>4</v>
      </c>
      <c r="AE143" s="108">
        <v>4</v>
      </c>
      <c r="AF143" s="108">
        <v>4</v>
      </c>
      <c r="AG143" s="108">
        <v>4</v>
      </c>
      <c r="AH143" s="108">
        <v>4</v>
      </c>
      <c r="AI143" s="35">
        <v>4</v>
      </c>
      <c r="AJ143" s="35">
        <v>4</v>
      </c>
      <c r="AK143" s="35">
        <v>4</v>
      </c>
    </row>
    <row r="144" spans="1:37">
      <c r="A144" s="29">
        <v>143</v>
      </c>
      <c r="C144" s="29" t="s">
        <v>9</v>
      </c>
      <c r="D144" s="29" t="s">
        <v>113</v>
      </c>
      <c r="E144" s="29">
        <v>0</v>
      </c>
      <c r="F144" s="29">
        <v>0</v>
      </c>
      <c r="G144" s="29">
        <v>1</v>
      </c>
      <c r="H144" s="29">
        <v>0</v>
      </c>
      <c r="I144" s="29">
        <v>0</v>
      </c>
      <c r="J144" s="29">
        <v>0</v>
      </c>
      <c r="K144" s="29">
        <v>0</v>
      </c>
      <c r="L144" s="30">
        <v>4</v>
      </c>
      <c r="M144" s="30">
        <v>3</v>
      </c>
      <c r="N144" s="30">
        <v>2</v>
      </c>
      <c r="O144" s="31">
        <v>4</v>
      </c>
      <c r="P144" s="31">
        <v>4</v>
      </c>
      <c r="Q144" s="32">
        <v>3</v>
      </c>
      <c r="R144" s="32">
        <v>2</v>
      </c>
      <c r="S144" s="32">
        <v>4</v>
      </c>
      <c r="T144" s="32">
        <v>4</v>
      </c>
      <c r="U144" s="32">
        <v>4</v>
      </c>
      <c r="V144" s="34">
        <v>1</v>
      </c>
      <c r="W144" s="34">
        <v>1</v>
      </c>
      <c r="X144" s="34">
        <v>1</v>
      </c>
      <c r="Y144" s="34">
        <v>1</v>
      </c>
      <c r="Z144" s="33">
        <v>4</v>
      </c>
      <c r="AA144" s="33">
        <v>4</v>
      </c>
      <c r="AB144" s="33">
        <v>4</v>
      </c>
      <c r="AC144" s="33">
        <v>4</v>
      </c>
      <c r="AD144" s="33">
        <v>4</v>
      </c>
      <c r="AE144" s="108">
        <v>4</v>
      </c>
      <c r="AF144" s="108">
        <v>4</v>
      </c>
      <c r="AG144" s="108">
        <v>4</v>
      </c>
      <c r="AH144" s="108">
        <v>4</v>
      </c>
      <c r="AI144" s="35">
        <v>3</v>
      </c>
      <c r="AJ144" s="35">
        <v>4</v>
      </c>
      <c r="AK144" s="35">
        <v>4</v>
      </c>
    </row>
    <row r="145" spans="1:37">
      <c r="A145" s="29">
        <v>144</v>
      </c>
      <c r="C145" s="29" t="s">
        <v>9</v>
      </c>
      <c r="D145" s="29" t="s">
        <v>131</v>
      </c>
      <c r="E145" s="29">
        <v>1</v>
      </c>
      <c r="F145" s="29">
        <v>0</v>
      </c>
      <c r="G145" s="29">
        <v>0</v>
      </c>
      <c r="H145" s="29">
        <v>0</v>
      </c>
      <c r="I145" s="29">
        <v>0</v>
      </c>
      <c r="J145" s="29">
        <v>1</v>
      </c>
      <c r="K145" s="29">
        <v>0</v>
      </c>
      <c r="L145" s="30">
        <v>4</v>
      </c>
      <c r="M145" s="30">
        <v>3</v>
      </c>
      <c r="N145" s="30">
        <v>3</v>
      </c>
      <c r="O145" s="31">
        <v>4</v>
      </c>
      <c r="P145" s="31">
        <v>4</v>
      </c>
      <c r="Q145" s="32">
        <v>5</v>
      </c>
      <c r="R145" s="32">
        <v>4</v>
      </c>
      <c r="S145" s="32">
        <v>4</v>
      </c>
      <c r="T145" s="32">
        <v>5</v>
      </c>
      <c r="U145" s="32">
        <v>5</v>
      </c>
      <c r="V145" s="34">
        <v>3</v>
      </c>
      <c r="W145" s="34">
        <v>3</v>
      </c>
      <c r="X145" s="34">
        <v>3</v>
      </c>
      <c r="Y145" s="34">
        <v>3</v>
      </c>
      <c r="Z145" s="33">
        <v>4</v>
      </c>
      <c r="AA145" s="33">
        <v>4</v>
      </c>
      <c r="AB145" s="33">
        <v>4</v>
      </c>
      <c r="AC145" s="33">
        <v>4</v>
      </c>
      <c r="AD145" s="33">
        <v>4</v>
      </c>
      <c r="AE145" s="108">
        <v>5</v>
      </c>
      <c r="AF145" s="108">
        <v>5</v>
      </c>
      <c r="AG145" s="108">
        <v>5</v>
      </c>
      <c r="AH145" s="108">
        <v>5</v>
      </c>
      <c r="AI145" s="35">
        <v>4</v>
      </c>
      <c r="AJ145" s="35">
        <v>4</v>
      </c>
      <c r="AK145" s="35">
        <v>5</v>
      </c>
    </row>
    <row r="146" spans="1:37">
      <c r="A146" s="29">
        <v>145</v>
      </c>
      <c r="C146" s="29" t="s">
        <v>60</v>
      </c>
      <c r="D146" s="29" t="s">
        <v>118</v>
      </c>
      <c r="E146" s="29">
        <v>1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30">
        <v>5</v>
      </c>
      <c r="M146" s="30">
        <v>5</v>
      </c>
      <c r="N146" s="30">
        <v>4</v>
      </c>
      <c r="O146" s="31">
        <v>5</v>
      </c>
      <c r="P146" s="31">
        <v>5</v>
      </c>
      <c r="Q146" s="32">
        <v>5</v>
      </c>
      <c r="R146" s="32">
        <v>5</v>
      </c>
      <c r="S146" s="32">
        <v>5</v>
      </c>
      <c r="T146" s="32">
        <v>5</v>
      </c>
      <c r="U146" s="32">
        <v>5</v>
      </c>
      <c r="V146" s="34">
        <v>5</v>
      </c>
      <c r="W146" s="34">
        <v>5</v>
      </c>
      <c r="X146" s="34">
        <v>5</v>
      </c>
      <c r="Y146" s="34">
        <v>5</v>
      </c>
      <c r="Z146" s="33">
        <v>4</v>
      </c>
      <c r="AA146" s="33">
        <v>4</v>
      </c>
      <c r="AB146" s="33">
        <v>4</v>
      </c>
      <c r="AC146" s="33">
        <v>4</v>
      </c>
      <c r="AD146" s="33">
        <v>4</v>
      </c>
      <c r="AE146" s="108">
        <v>4</v>
      </c>
      <c r="AF146" s="108">
        <v>4</v>
      </c>
      <c r="AG146" s="108">
        <v>4</v>
      </c>
      <c r="AH146" s="108">
        <v>4</v>
      </c>
      <c r="AI146" s="35">
        <v>4</v>
      </c>
      <c r="AJ146" s="35">
        <v>4</v>
      </c>
      <c r="AK146" s="35">
        <v>4</v>
      </c>
    </row>
    <row r="147" spans="1:37">
      <c r="A147" s="29">
        <v>146</v>
      </c>
      <c r="C147" s="29" t="s">
        <v>9</v>
      </c>
      <c r="D147" s="29" t="s">
        <v>125</v>
      </c>
      <c r="E147" s="29">
        <v>1</v>
      </c>
      <c r="F147" s="29">
        <v>1</v>
      </c>
      <c r="G147" s="29">
        <v>1</v>
      </c>
      <c r="H147" s="29">
        <v>0</v>
      </c>
      <c r="I147" s="29">
        <v>0</v>
      </c>
      <c r="J147" s="29">
        <v>0</v>
      </c>
      <c r="K147" s="29">
        <v>0</v>
      </c>
      <c r="L147" s="30">
        <v>3</v>
      </c>
      <c r="M147" s="30">
        <v>3</v>
      </c>
      <c r="N147" s="30">
        <v>3</v>
      </c>
      <c r="O147" s="31">
        <v>4</v>
      </c>
      <c r="P147" s="31">
        <v>4</v>
      </c>
      <c r="Q147" s="32">
        <v>4</v>
      </c>
      <c r="R147" s="32">
        <v>4</v>
      </c>
      <c r="S147" s="32">
        <v>4</v>
      </c>
      <c r="T147" s="32">
        <v>4</v>
      </c>
      <c r="U147" s="32">
        <v>4</v>
      </c>
      <c r="V147" s="34">
        <v>3</v>
      </c>
      <c r="W147" s="34">
        <v>3</v>
      </c>
      <c r="X147" s="34">
        <v>3</v>
      </c>
      <c r="Y147" s="34">
        <v>3</v>
      </c>
      <c r="Z147" s="33">
        <v>4</v>
      </c>
      <c r="AA147" s="33">
        <v>4</v>
      </c>
      <c r="AB147" s="33">
        <v>4</v>
      </c>
      <c r="AC147" s="33">
        <v>4</v>
      </c>
      <c r="AD147" s="33">
        <v>4</v>
      </c>
      <c r="AE147" s="108">
        <v>5</v>
      </c>
      <c r="AF147" s="108">
        <v>5</v>
      </c>
      <c r="AG147" s="108">
        <v>5</v>
      </c>
      <c r="AH147" s="108">
        <v>5</v>
      </c>
      <c r="AI147" s="35">
        <v>4</v>
      </c>
      <c r="AJ147" s="35">
        <v>4</v>
      </c>
      <c r="AK147" s="35">
        <v>4</v>
      </c>
    </row>
    <row r="148" spans="1:37">
      <c r="A148" s="29">
        <v>147</v>
      </c>
      <c r="C148" s="29" t="s">
        <v>9</v>
      </c>
      <c r="D148" s="29" t="s">
        <v>127</v>
      </c>
      <c r="E148" s="29">
        <v>1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30">
        <v>4</v>
      </c>
      <c r="M148" s="30">
        <v>3</v>
      </c>
      <c r="N148" s="30">
        <v>4</v>
      </c>
      <c r="O148" s="31">
        <v>4</v>
      </c>
      <c r="P148" s="31">
        <v>4</v>
      </c>
      <c r="Q148" s="32">
        <v>3</v>
      </c>
      <c r="R148" s="32">
        <v>3</v>
      </c>
      <c r="S148" s="32">
        <v>3</v>
      </c>
      <c r="T148" s="32">
        <v>3</v>
      </c>
      <c r="U148" s="32">
        <v>4</v>
      </c>
      <c r="V148" s="34">
        <v>2</v>
      </c>
      <c r="W148" s="34">
        <v>2</v>
      </c>
      <c r="X148" s="34">
        <v>2</v>
      </c>
      <c r="Y148" s="34">
        <v>2</v>
      </c>
      <c r="Z148" s="33">
        <v>4</v>
      </c>
      <c r="AA148" s="33">
        <v>4</v>
      </c>
      <c r="AB148" s="33">
        <v>4</v>
      </c>
      <c r="AC148" s="33">
        <v>4</v>
      </c>
      <c r="AD148" s="33">
        <v>4</v>
      </c>
      <c r="AE148" s="108">
        <v>4</v>
      </c>
      <c r="AF148" s="108">
        <v>4</v>
      </c>
      <c r="AG148" s="108">
        <v>4</v>
      </c>
      <c r="AH148" s="108">
        <v>4</v>
      </c>
      <c r="AI148" s="35">
        <v>4</v>
      </c>
      <c r="AJ148" s="35">
        <v>4</v>
      </c>
      <c r="AK148" s="35">
        <v>4</v>
      </c>
    </row>
    <row r="149" spans="1:37">
      <c r="A149" s="29">
        <v>148</v>
      </c>
      <c r="C149" s="29" t="s">
        <v>9</v>
      </c>
      <c r="D149" s="29" t="s">
        <v>125</v>
      </c>
      <c r="E149" s="29">
        <v>1</v>
      </c>
      <c r="F149" s="29">
        <v>0</v>
      </c>
      <c r="G149" s="29">
        <v>1</v>
      </c>
      <c r="H149" s="29">
        <v>0</v>
      </c>
      <c r="I149" s="29">
        <v>0</v>
      </c>
      <c r="J149" s="29">
        <v>0</v>
      </c>
      <c r="K149" s="29">
        <v>0</v>
      </c>
      <c r="L149" s="30">
        <v>4</v>
      </c>
      <c r="M149" s="30">
        <v>3</v>
      </c>
      <c r="N149" s="30">
        <v>4</v>
      </c>
      <c r="O149" s="31">
        <v>4</v>
      </c>
      <c r="P149" s="31">
        <v>4</v>
      </c>
      <c r="Q149" s="32">
        <v>4</v>
      </c>
      <c r="R149" s="32">
        <v>4</v>
      </c>
      <c r="S149" s="32">
        <v>4</v>
      </c>
      <c r="T149" s="32">
        <v>4</v>
      </c>
      <c r="U149" s="32">
        <v>4</v>
      </c>
      <c r="V149" s="34">
        <v>2</v>
      </c>
      <c r="W149" s="34">
        <v>3</v>
      </c>
      <c r="X149" s="34">
        <v>2</v>
      </c>
      <c r="Y149" s="34">
        <v>3</v>
      </c>
      <c r="Z149" s="33">
        <v>4</v>
      </c>
      <c r="AA149" s="33">
        <v>4</v>
      </c>
      <c r="AB149" s="33">
        <v>4</v>
      </c>
      <c r="AC149" s="33">
        <v>4</v>
      </c>
      <c r="AD149" s="33">
        <v>4</v>
      </c>
      <c r="AE149" s="108">
        <v>5</v>
      </c>
      <c r="AF149" s="108">
        <v>5</v>
      </c>
      <c r="AG149" s="108">
        <v>5</v>
      </c>
      <c r="AH149" s="108">
        <v>5</v>
      </c>
      <c r="AI149" s="35">
        <v>5</v>
      </c>
      <c r="AJ149" s="35">
        <v>5</v>
      </c>
      <c r="AK149" s="35">
        <v>5</v>
      </c>
    </row>
    <row r="150" spans="1:37">
      <c r="A150" s="29">
        <v>149</v>
      </c>
      <c r="C150" s="29" t="s">
        <v>9</v>
      </c>
      <c r="D150" s="29" t="s">
        <v>113</v>
      </c>
      <c r="E150" s="29">
        <v>1</v>
      </c>
      <c r="F150" s="29">
        <v>0</v>
      </c>
      <c r="G150" s="29">
        <v>1</v>
      </c>
      <c r="H150" s="29">
        <v>0</v>
      </c>
      <c r="I150" s="29">
        <v>0</v>
      </c>
      <c r="J150" s="29">
        <v>0</v>
      </c>
      <c r="K150" s="29">
        <v>0</v>
      </c>
      <c r="L150" s="30">
        <v>4</v>
      </c>
      <c r="M150" s="30">
        <v>4</v>
      </c>
      <c r="N150" s="30">
        <v>3</v>
      </c>
      <c r="O150" s="31">
        <v>4</v>
      </c>
      <c r="P150" s="31">
        <v>4</v>
      </c>
      <c r="Q150" s="32">
        <v>4</v>
      </c>
      <c r="R150" s="32">
        <v>3</v>
      </c>
      <c r="S150" s="32">
        <v>4</v>
      </c>
      <c r="T150" s="32">
        <v>3</v>
      </c>
      <c r="U150" s="32">
        <v>4</v>
      </c>
      <c r="V150" s="34">
        <v>3</v>
      </c>
      <c r="W150" s="34">
        <v>3</v>
      </c>
      <c r="X150" s="34">
        <v>3</v>
      </c>
      <c r="Y150" s="34">
        <v>2</v>
      </c>
      <c r="Z150" s="33">
        <v>4</v>
      </c>
      <c r="AA150" s="33">
        <v>4</v>
      </c>
      <c r="AB150" s="33">
        <v>3</v>
      </c>
      <c r="AC150" s="33">
        <v>3</v>
      </c>
      <c r="AD150" s="33">
        <v>2</v>
      </c>
      <c r="AE150" s="108">
        <v>5</v>
      </c>
      <c r="AF150" s="108">
        <v>3</v>
      </c>
      <c r="AG150" s="108">
        <v>4</v>
      </c>
      <c r="AH150" s="108">
        <v>4</v>
      </c>
      <c r="AI150" s="35">
        <v>4</v>
      </c>
      <c r="AJ150" s="35">
        <v>4</v>
      </c>
      <c r="AK150" s="35">
        <v>4</v>
      </c>
    </row>
    <row r="151" spans="1:37">
      <c r="A151" s="29">
        <v>150</v>
      </c>
      <c r="C151" s="29" t="s">
        <v>9</v>
      </c>
      <c r="D151" s="29" t="s">
        <v>109</v>
      </c>
      <c r="E151" s="29">
        <v>0</v>
      </c>
      <c r="F151" s="29">
        <v>0</v>
      </c>
      <c r="G151" s="29">
        <v>1</v>
      </c>
      <c r="H151" s="29">
        <v>0</v>
      </c>
      <c r="I151" s="29">
        <v>0</v>
      </c>
      <c r="J151" s="29">
        <v>0</v>
      </c>
      <c r="K151" s="29">
        <v>0</v>
      </c>
      <c r="L151" s="30">
        <v>5</v>
      </c>
      <c r="M151" s="30">
        <v>3</v>
      </c>
      <c r="N151" s="30">
        <v>3</v>
      </c>
      <c r="O151" s="31">
        <v>5</v>
      </c>
      <c r="P151" s="31">
        <v>5</v>
      </c>
      <c r="Q151" s="32">
        <v>4</v>
      </c>
      <c r="R151" s="32">
        <v>2</v>
      </c>
      <c r="S151" s="32">
        <v>4</v>
      </c>
      <c r="T151" s="32">
        <v>4</v>
      </c>
      <c r="U151" s="32">
        <v>4</v>
      </c>
      <c r="V151" s="34">
        <v>2</v>
      </c>
      <c r="W151" s="34">
        <v>3</v>
      </c>
      <c r="X151" s="34">
        <v>3</v>
      </c>
      <c r="Y151" s="34">
        <v>3</v>
      </c>
      <c r="Z151" s="33">
        <v>5</v>
      </c>
      <c r="AA151" s="33">
        <v>5</v>
      </c>
      <c r="AB151" s="33">
        <v>5</v>
      </c>
      <c r="AC151" s="33">
        <v>5</v>
      </c>
      <c r="AD151" s="33">
        <v>5</v>
      </c>
      <c r="AE151" s="108">
        <v>5</v>
      </c>
      <c r="AF151" s="108">
        <v>5</v>
      </c>
      <c r="AG151" s="108">
        <v>5</v>
      </c>
      <c r="AH151" s="108">
        <v>5</v>
      </c>
      <c r="AI151" s="35">
        <v>4</v>
      </c>
      <c r="AJ151" s="35">
        <v>4</v>
      </c>
      <c r="AK151" s="35">
        <v>4</v>
      </c>
    </row>
    <row r="152" spans="1:37">
      <c r="A152" s="29">
        <v>151</v>
      </c>
      <c r="C152" s="29" t="s">
        <v>60</v>
      </c>
      <c r="D152" s="29" t="s">
        <v>63</v>
      </c>
      <c r="E152" s="29">
        <v>1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30">
        <v>4</v>
      </c>
      <c r="M152" s="30">
        <v>3</v>
      </c>
      <c r="N152" s="30">
        <v>4</v>
      </c>
      <c r="O152" s="31">
        <v>3</v>
      </c>
      <c r="P152" s="31">
        <v>3</v>
      </c>
      <c r="Q152" s="32">
        <v>3</v>
      </c>
      <c r="R152" s="32">
        <v>3</v>
      </c>
      <c r="S152" s="32">
        <v>4</v>
      </c>
      <c r="T152" s="32">
        <v>4</v>
      </c>
      <c r="U152" s="32">
        <v>3</v>
      </c>
      <c r="V152" s="34">
        <v>3</v>
      </c>
      <c r="W152" s="34">
        <v>3</v>
      </c>
      <c r="X152" s="34">
        <v>3</v>
      </c>
      <c r="Y152" s="34">
        <v>2</v>
      </c>
      <c r="Z152" s="33">
        <v>4</v>
      </c>
      <c r="AA152" s="33">
        <v>4</v>
      </c>
      <c r="AB152" s="33">
        <v>4</v>
      </c>
      <c r="AC152" s="33">
        <v>4</v>
      </c>
      <c r="AD152" s="33">
        <v>4</v>
      </c>
      <c r="AE152" s="108">
        <v>5</v>
      </c>
      <c r="AF152" s="108">
        <v>5</v>
      </c>
      <c r="AG152" s="108">
        <v>5</v>
      </c>
      <c r="AH152" s="108">
        <v>5</v>
      </c>
      <c r="AI152" s="35">
        <v>5</v>
      </c>
      <c r="AJ152" s="35">
        <v>5</v>
      </c>
      <c r="AK152" s="35">
        <v>5</v>
      </c>
    </row>
    <row r="153" spans="1:37">
      <c r="A153" s="29">
        <v>152</v>
      </c>
      <c r="C153" s="29" t="s">
        <v>60</v>
      </c>
      <c r="D153" s="29" t="s">
        <v>140</v>
      </c>
      <c r="E153" s="29">
        <v>1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30">
        <v>4</v>
      </c>
      <c r="M153" s="30">
        <v>4</v>
      </c>
      <c r="N153" s="30">
        <v>3</v>
      </c>
      <c r="O153" s="31">
        <v>4</v>
      </c>
      <c r="P153" s="31">
        <v>4</v>
      </c>
      <c r="Q153" s="32">
        <v>4</v>
      </c>
      <c r="R153" s="32">
        <v>4</v>
      </c>
      <c r="S153" s="32">
        <v>3</v>
      </c>
      <c r="T153" s="32">
        <v>3</v>
      </c>
      <c r="U153" s="32">
        <v>3</v>
      </c>
      <c r="V153" s="34">
        <v>4</v>
      </c>
      <c r="W153" s="34">
        <v>4</v>
      </c>
      <c r="X153" s="34">
        <v>4</v>
      </c>
      <c r="Y153" s="34">
        <v>4</v>
      </c>
      <c r="Z153" s="33">
        <v>3</v>
      </c>
      <c r="AA153" s="33">
        <v>3</v>
      </c>
      <c r="AB153" s="33">
        <v>3</v>
      </c>
      <c r="AC153" s="33">
        <v>4</v>
      </c>
      <c r="AD153" s="33">
        <v>4</v>
      </c>
      <c r="AE153" s="108">
        <v>4</v>
      </c>
      <c r="AF153" s="108">
        <v>4</v>
      </c>
      <c r="AG153" s="108">
        <v>4</v>
      </c>
      <c r="AH153" s="108">
        <v>4</v>
      </c>
      <c r="AI153" s="35">
        <v>4</v>
      </c>
      <c r="AJ153" s="35">
        <v>4</v>
      </c>
      <c r="AK153" s="35">
        <v>4</v>
      </c>
    </row>
    <row r="154" spans="1:37">
      <c r="A154" s="29">
        <v>153</v>
      </c>
      <c r="C154" s="29" t="s">
        <v>60</v>
      </c>
      <c r="D154" s="29" t="s">
        <v>126</v>
      </c>
      <c r="E154" s="29">
        <v>1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30">
        <v>3</v>
      </c>
      <c r="M154" s="30">
        <v>2</v>
      </c>
      <c r="N154" s="30">
        <v>1</v>
      </c>
      <c r="O154" s="31">
        <v>2</v>
      </c>
      <c r="P154" s="31">
        <v>3</v>
      </c>
      <c r="Q154" s="32">
        <v>4</v>
      </c>
      <c r="R154" s="32">
        <v>2</v>
      </c>
      <c r="S154" s="32">
        <v>3</v>
      </c>
      <c r="T154" s="32">
        <v>2</v>
      </c>
      <c r="U154" s="32">
        <v>4</v>
      </c>
      <c r="V154" s="34">
        <v>1</v>
      </c>
      <c r="W154" s="34">
        <v>1</v>
      </c>
      <c r="X154" s="34">
        <v>1</v>
      </c>
      <c r="Y154" s="34">
        <v>1</v>
      </c>
      <c r="Z154" s="33">
        <v>3</v>
      </c>
      <c r="AA154" s="33">
        <v>3</v>
      </c>
      <c r="AB154" s="33">
        <v>3</v>
      </c>
      <c r="AC154" s="33">
        <v>3</v>
      </c>
      <c r="AD154" s="33">
        <v>3</v>
      </c>
      <c r="AE154" s="108">
        <v>1</v>
      </c>
      <c r="AF154" s="108">
        <v>2</v>
      </c>
      <c r="AG154" s="108">
        <v>3</v>
      </c>
      <c r="AH154" s="108">
        <v>3</v>
      </c>
      <c r="AI154" s="35">
        <v>3</v>
      </c>
      <c r="AJ154" s="35">
        <v>3</v>
      </c>
      <c r="AK154" s="35">
        <v>3</v>
      </c>
    </row>
    <row r="155" spans="1:37">
      <c r="A155" s="29">
        <v>154</v>
      </c>
      <c r="C155" s="29" t="s">
        <v>60</v>
      </c>
      <c r="D155" s="29" t="s">
        <v>10</v>
      </c>
      <c r="E155" s="29">
        <v>1</v>
      </c>
      <c r="F155" s="29">
        <v>0</v>
      </c>
      <c r="G155" s="29">
        <v>1</v>
      </c>
      <c r="H155" s="29">
        <v>0</v>
      </c>
      <c r="I155" s="29">
        <v>0</v>
      </c>
      <c r="J155" s="29">
        <v>0</v>
      </c>
      <c r="K155" s="29">
        <v>0</v>
      </c>
      <c r="L155" s="30">
        <v>4</v>
      </c>
      <c r="M155" s="30">
        <v>4</v>
      </c>
      <c r="N155" s="30">
        <v>4</v>
      </c>
      <c r="O155" s="31">
        <v>4</v>
      </c>
      <c r="P155" s="31">
        <v>4</v>
      </c>
      <c r="Q155" s="32">
        <v>4</v>
      </c>
      <c r="R155" s="32">
        <v>4</v>
      </c>
      <c r="S155" s="32">
        <v>4</v>
      </c>
      <c r="T155" s="32">
        <v>4</v>
      </c>
      <c r="U155" s="32">
        <v>4</v>
      </c>
      <c r="V155" s="34">
        <v>2</v>
      </c>
      <c r="W155" s="34">
        <v>3</v>
      </c>
      <c r="X155" s="34">
        <v>3</v>
      </c>
      <c r="Y155" s="34">
        <v>3</v>
      </c>
      <c r="Z155" s="33">
        <v>4</v>
      </c>
      <c r="AA155" s="33">
        <v>4</v>
      </c>
      <c r="AB155" s="33">
        <v>4</v>
      </c>
      <c r="AC155" s="33">
        <v>4</v>
      </c>
      <c r="AD155" s="33">
        <v>4</v>
      </c>
      <c r="AE155" s="108">
        <v>4</v>
      </c>
      <c r="AF155" s="108">
        <v>4</v>
      </c>
      <c r="AG155" s="108">
        <v>4</v>
      </c>
      <c r="AH155" s="108">
        <v>4</v>
      </c>
      <c r="AI155" s="35">
        <v>4</v>
      </c>
      <c r="AJ155" s="35">
        <v>5</v>
      </c>
      <c r="AK155" s="35">
        <v>5</v>
      </c>
    </row>
    <row r="156" spans="1:37">
      <c r="A156" s="29">
        <v>155</v>
      </c>
      <c r="C156" s="29" t="s">
        <v>9</v>
      </c>
      <c r="D156" s="29" t="s">
        <v>114</v>
      </c>
      <c r="E156" s="29">
        <v>1</v>
      </c>
      <c r="F156" s="29">
        <v>0</v>
      </c>
      <c r="G156" s="29">
        <v>1</v>
      </c>
      <c r="H156" s="29">
        <v>0</v>
      </c>
      <c r="I156" s="29">
        <v>0</v>
      </c>
      <c r="J156" s="29">
        <v>0</v>
      </c>
      <c r="K156" s="29">
        <v>0</v>
      </c>
      <c r="L156" s="30">
        <v>4</v>
      </c>
      <c r="M156" s="30">
        <v>4</v>
      </c>
      <c r="N156" s="30">
        <v>5</v>
      </c>
      <c r="O156" s="31">
        <v>5</v>
      </c>
      <c r="P156" s="31">
        <v>4</v>
      </c>
      <c r="Q156" s="32">
        <v>5</v>
      </c>
      <c r="R156" s="32">
        <v>4</v>
      </c>
      <c r="S156" s="32">
        <v>5</v>
      </c>
      <c r="T156" s="32">
        <v>5</v>
      </c>
      <c r="U156" s="32">
        <v>5</v>
      </c>
      <c r="V156" s="34">
        <v>4</v>
      </c>
      <c r="W156" s="34">
        <v>4</v>
      </c>
      <c r="X156" s="34">
        <v>4</v>
      </c>
      <c r="Y156" s="34">
        <v>4</v>
      </c>
      <c r="Z156" s="33">
        <v>5</v>
      </c>
      <c r="AA156" s="33">
        <v>4</v>
      </c>
      <c r="AB156" s="33">
        <v>4</v>
      </c>
      <c r="AC156" s="33">
        <v>4</v>
      </c>
      <c r="AD156" s="33">
        <v>4</v>
      </c>
      <c r="AE156" s="108">
        <v>5</v>
      </c>
      <c r="AF156" s="108">
        <v>5</v>
      </c>
      <c r="AG156" s="108">
        <v>5</v>
      </c>
      <c r="AH156" s="108">
        <v>5</v>
      </c>
      <c r="AI156" s="35">
        <v>4</v>
      </c>
      <c r="AJ156" s="35">
        <v>4</v>
      </c>
      <c r="AK156" s="35">
        <v>5</v>
      </c>
    </row>
    <row r="157" spans="1:37">
      <c r="A157" s="29">
        <v>156</v>
      </c>
      <c r="C157" s="29" t="s">
        <v>9</v>
      </c>
      <c r="D157" s="29" t="s">
        <v>114</v>
      </c>
      <c r="E157" s="29">
        <v>1</v>
      </c>
      <c r="F157" s="29">
        <v>0</v>
      </c>
      <c r="G157" s="29">
        <v>1</v>
      </c>
      <c r="H157" s="29">
        <v>0</v>
      </c>
      <c r="I157" s="29">
        <v>0</v>
      </c>
      <c r="J157" s="29">
        <v>0</v>
      </c>
      <c r="K157" s="29">
        <v>0</v>
      </c>
      <c r="L157" s="30">
        <v>4</v>
      </c>
      <c r="M157" s="30">
        <v>3</v>
      </c>
      <c r="N157" s="30">
        <v>3</v>
      </c>
      <c r="O157" s="31">
        <v>4</v>
      </c>
      <c r="P157" s="31">
        <v>4</v>
      </c>
      <c r="Q157" s="32">
        <v>4</v>
      </c>
      <c r="R157" s="32">
        <v>4</v>
      </c>
      <c r="S157" s="32">
        <v>4</v>
      </c>
      <c r="T157" s="32">
        <v>4</v>
      </c>
      <c r="U157" s="32">
        <v>4</v>
      </c>
      <c r="V157" s="34">
        <v>2</v>
      </c>
      <c r="W157" s="34">
        <v>2</v>
      </c>
      <c r="X157" s="34">
        <v>2</v>
      </c>
      <c r="Y157" s="34">
        <v>2</v>
      </c>
      <c r="Z157" s="33">
        <v>4</v>
      </c>
      <c r="AA157" s="33">
        <v>4</v>
      </c>
      <c r="AB157" s="33">
        <v>4</v>
      </c>
      <c r="AC157" s="33">
        <v>4</v>
      </c>
      <c r="AD157" s="33">
        <v>4</v>
      </c>
      <c r="AE157" s="108">
        <v>5</v>
      </c>
      <c r="AF157" s="108">
        <v>3</v>
      </c>
      <c r="AG157" s="108">
        <v>3</v>
      </c>
      <c r="AH157" s="108">
        <v>4</v>
      </c>
      <c r="AI157" s="35">
        <v>4</v>
      </c>
      <c r="AJ157" s="35">
        <v>4</v>
      </c>
      <c r="AK157" s="35">
        <v>4</v>
      </c>
    </row>
    <row r="158" spans="1:37">
      <c r="A158" s="29">
        <v>157</v>
      </c>
      <c r="C158" s="29" t="s">
        <v>9</v>
      </c>
      <c r="D158" s="29" t="s">
        <v>114</v>
      </c>
      <c r="E158" s="29">
        <v>0</v>
      </c>
      <c r="F158" s="29">
        <v>0</v>
      </c>
      <c r="G158" s="29">
        <v>1</v>
      </c>
      <c r="H158" s="29">
        <v>0</v>
      </c>
      <c r="I158" s="29">
        <v>0</v>
      </c>
      <c r="J158" s="29">
        <v>0</v>
      </c>
      <c r="K158" s="29">
        <v>0</v>
      </c>
      <c r="L158" s="30">
        <v>4</v>
      </c>
      <c r="M158" s="30">
        <v>4</v>
      </c>
      <c r="N158" s="30">
        <v>4</v>
      </c>
      <c r="O158" s="31">
        <v>4</v>
      </c>
      <c r="P158" s="31">
        <v>4</v>
      </c>
      <c r="Q158" s="32">
        <v>4</v>
      </c>
      <c r="R158" s="32">
        <v>4</v>
      </c>
      <c r="S158" s="32">
        <v>4</v>
      </c>
      <c r="T158" s="32">
        <v>4</v>
      </c>
      <c r="U158" s="32">
        <v>4</v>
      </c>
      <c r="V158" s="34">
        <v>4</v>
      </c>
      <c r="W158" s="34">
        <v>4</v>
      </c>
      <c r="X158" s="34">
        <v>4</v>
      </c>
      <c r="Y158" s="34">
        <v>4</v>
      </c>
      <c r="Z158" s="33">
        <v>4</v>
      </c>
      <c r="AA158" s="33">
        <v>4</v>
      </c>
      <c r="AB158" s="33">
        <v>4</v>
      </c>
      <c r="AC158" s="33">
        <v>4</v>
      </c>
      <c r="AD158" s="33">
        <v>4</v>
      </c>
      <c r="AE158" s="108">
        <v>4</v>
      </c>
      <c r="AF158" s="108">
        <v>4</v>
      </c>
      <c r="AG158" s="108">
        <v>4</v>
      </c>
      <c r="AH158" s="108">
        <v>4</v>
      </c>
      <c r="AI158" s="35">
        <v>4</v>
      </c>
      <c r="AJ158" s="35">
        <v>4</v>
      </c>
      <c r="AK158" s="35">
        <v>4</v>
      </c>
    </row>
    <row r="159" spans="1:37">
      <c r="A159" s="29">
        <v>158</v>
      </c>
      <c r="C159" s="29" t="s">
        <v>9</v>
      </c>
      <c r="D159" s="29" t="s">
        <v>141</v>
      </c>
      <c r="E159" s="29">
        <v>1</v>
      </c>
      <c r="F159" s="29">
        <v>0</v>
      </c>
      <c r="G159" s="29">
        <v>1</v>
      </c>
      <c r="H159" s="29">
        <v>0</v>
      </c>
      <c r="I159" s="29">
        <v>0</v>
      </c>
      <c r="J159" s="29">
        <v>1</v>
      </c>
      <c r="K159" s="29">
        <v>0</v>
      </c>
      <c r="L159" s="30">
        <v>4</v>
      </c>
      <c r="M159" s="30">
        <v>4</v>
      </c>
      <c r="N159" s="30">
        <v>4</v>
      </c>
      <c r="O159" s="31">
        <v>4</v>
      </c>
      <c r="P159" s="31">
        <v>4</v>
      </c>
      <c r="Q159" s="32">
        <v>4</v>
      </c>
      <c r="R159" s="32">
        <v>3</v>
      </c>
      <c r="S159" s="32">
        <v>3</v>
      </c>
      <c r="T159" s="32">
        <v>3</v>
      </c>
      <c r="U159" s="32">
        <v>4</v>
      </c>
      <c r="V159" s="34">
        <v>1</v>
      </c>
      <c r="W159" s="34">
        <v>1</v>
      </c>
      <c r="X159" s="34">
        <v>1</v>
      </c>
      <c r="Y159" s="34">
        <v>1</v>
      </c>
      <c r="Z159" s="33">
        <v>3</v>
      </c>
      <c r="AA159" s="33">
        <v>3</v>
      </c>
      <c r="AB159" s="33">
        <v>3</v>
      </c>
      <c r="AC159" s="33">
        <v>3</v>
      </c>
      <c r="AD159" s="33">
        <v>3</v>
      </c>
      <c r="AE159" s="108">
        <v>4</v>
      </c>
      <c r="AF159" s="108">
        <v>4</v>
      </c>
      <c r="AG159" s="108">
        <v>4</v>
      </c>
      <c r="AH159" s="108">
        <v>4</v>
      </c>
      <c r="AI159" s="35">
        <v>4</v>
      </c>
      <c r="AJ159" s="35">
        <v>4</v>
      </c>
      <c r="AK159" s="35">
        <v>4</v>
      </c>
    </row>
    <row r="160" spans="1:37">
      <c r="A160" s="29">
        <v>159</v>
      </c>
      <c r="C160" s="29" t="s">
        <v>9</v>
      </c>
      <c r="D160" s="29" t="s">
        <v>112</v>
      </c>
      <c r="E160" s="29">
        <v>1</v>
      </c>
      <c r="F160" s="29">
        <v>0</v>
      </c>
      <c r="G160" s="29">
        <v>1</v>
      </c>
      <c r="H160" s="29">
        <v>0</v>
      </c>
      <c r="I160" s="29">
        <v>0</v>
      </c>
      <c r="J160" s="29">
        <v>0</v>
      </c>
      <c r="K160" s="29">
        <v>0</v>
      </c>
      <c r="L160" s="30">
        <v>4</v>
      </c>
      <c r="M160" s="30">
        <v>4</v>
      </c>
      <c r="N160" s="30">
        <v>3</v>
      </c>
      <c r="O160" s="31">
        <v>4</v>
      </c>
      <c r="P160" s="31">
        <v>4</v>
      </c>
      <c r="Q160" s="32">
        <v>4</v>
      </c>
      <c r="R160" s="32">
        <v>3</v>
      </c>
      <c r="S160" s="32">
        <v>4</v>
      </c>
      <c r="T160" s="32">
        <v>3</v>
      </c>
      <c r="U160" s="32">
        <v>4</v>
      </c>
      <c r="V160" s="34">
        <v>3</v>
      </c>
      <c r="W160" s="34">
        <v>3</v>
      </c>
      <c r="X160" s="34">
        <v>3</v>
      </c>
      <c r="Y160" s="34">
        <v>3</v>
      </c>
      <c r="Z160" s="33">
        <v>5</v>
      </c>
      <c r="AA160" s="33">
        <v>5</v>
      </c>
      <c r="AB160" s="33">
        <v>4</v>
      </c>
      <c r="AC160" s="33">
        <v>4</v>
      </c>
      <c r="AD160" s="33">
        <v>4</v>
      </c>
      <c r="AE160" s="108">
        <v>5</v>
      </c>
      <c r="AF160" s="108">
        <v>4</v>
      </c>
      <c r="AG160" s="108">
        <v>4</v>
      </c>
      <c r="AH160" s="108">
        <v>4</v>
      </c>
      <c r="AI160" s="35">
        <v>4</v>
      </c>
      <c r="AJ160" s="35">
        <v>4</v>
      </c>
      <c r="AK160" s="35">
        <v>4</v>
      </c>
    </row>
    <row r="161" spans="1:37">
      <c r="A161" s="29">
        <v>160</v>
      </c>
      <c r="C161" s="29" t="s">
        <v>9</v>
      </c>
      <c r="D161" s="29" t="s">
        <v>125</v>
      </c>
      <c r="E161" s="29">
        <v>1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30">
        <v>4</v>
      </c>
      <c r="M161" s="30">
        <v>3</v>
      </c>
      <c r="N161" s="30">
        <v>3</v>
      </c>
      <c r="O161" s="31">
        <v>5</v>
      </c>
      <c r="P161" s="31">
        <v>5</v>
      </c>
      <c r="Q161" s="32">
        <v>5</v>
      </c>
      <c r="R161" s="32">
        <v>3</v>
      </c>
      <c r="S161" s="32">
        <v>4</v>
      </c>
      <c r="T161" s="32">
        <v>4</v>
      </c>
      <c r="U161" s="32">
        <v>4</v>
      </c>
      <c r="V161" s="34">
        <v>3</v>
      </c>
      <c r="W161" s="34">
        <v>3</v>
      </c>
      <c r="X161" s="34">
        <v>2</v>
      </c>
      <c r="Y161" s="34">
        <v>2</v>
      </c>
      <c r="Z161" s="33">
        <v>4</v>
      </c>
      <c r="AA161" s="33">
        <v>4</v>
      </c>
      <c r="AB161" s="33">
        <v>5</v>
      </c>
      <c r="AC161" s="33">
        <v>4</v>
      </c>
      <c r="AD161" s="33">
        <v>4</v>
      </c>
      <c r="AE161" s="108">
        <v>5</v>
      </c>
      <c r="AF161" s="108">
        <v>5</v>
      </c>
      <c r="AG161" s="108">
        <v>5</v>
      </c>
      <c r="AH161" s="108">
        <v>4</v>
      </c>
      <c r="AI161" s="35">
        <v>5</v>
      </c>
      <c r="AJ161" s="35">
        <v>4</v>
      </c>
      <c r="AK161" s="35">
        <v>4</v>
      </c>
    </row>
    <row r="162" spans="1:37">
      <c r="A162" s="29">
        <v>161</v>
      </c>
      <c r="C162" s="29" t="s">
        <v>9</v>
      </c>
      <c r="D162" s="29" t="s">
        <v>138</v>
      </c>
      <c r="E162" s="29">
        <v>0</v>
      </c>
      <c r="F162" s="29">
        <v>0</v>
      </c>
      <c r="G162" s="29">
        <v>0</v>
      </c>
      <c r="H162" s="29">
        <v>1</v>
      </c>
      <c r="I162" s="29">
        <v>0</v>
      </c>
      <c r="J162" s="29">
        <v>0</v>
      </c>
      <c r="K162" s="29">
        <v>0</v>
      </c>
      <c r="L162" s="30">
        <v>5</v>
      </c>
      <c r="M162" s="30">
        <v>5</v>
      </c>
      <c r="N162" s="30">
        <v>5</v>
      </c>
      <c r="O162" s="31">
        <v>5</v>
      </c>
      <c r="P162" s="31">
        <v>5</v>
      </c>
      <c r="Q162" s="32">
        <v>5</v>
      </c>
      <c r="R162" s="32">
        <v>4</v>
      </c>
      <c r="S162" s="32">
        <v>5</v>
      </c>
      <c r="T162" s="32">
        <v>4</v>
      </c>
      <c r="U162" s="32">
        <v>4</v>
      </c>
      <c r="V162" s="34">
        <v>2</v>
      </c>
      <c r="W162" s="34">
        <v>2</v>
      </c>
      <c r="X162" s="34">
        <v>2</v>
      </c>
      <c r="Y162" s="34">
        <v>2</v>
      </c>
      <c r="Z162" s="33">
        <v>3</v>
      </c>
      <c r="AA162" s="33">
        <v>3</v>
      </c>
      <c r="AB162" s="33">
        <v>3</v>
      </c>
      <c r="AC162" s="33">
        <v>3</v>
      </c>
      <c r="AD162" s="33">
        <v>3</v>
      </c>
      <c r="AE162" s="108">
        <v>3</v>
      </c>
      <c r="AF162" s="108">
        <v>3</v>
      </c>
      <c r="AG162" s="108">
        <v>3</v>
      </c>
      <c r="AH162" s="108">
        <v>3</v>
      </c>
      <c r="AI162" s="35">
        <v>4</v>
      </c>
      <c r="AJ162" s="35">
        <v>4</v>
      </c>
      <c r="AK162" s="35">
        <v>4</v>
      </c>
    </row>
    <row r="163" spans="1:37">
      <c r="A163" s="29">
        <v>162</v>
      </c>
      <c r="C163" s="29" t="s">
        <v>9</v>
      </c>
      <c r="D163" s="29" t="s">
        <v>138</v>
      </c>
      <c r="E163" s="29">
        <v>1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30">
        <v>4</v>
      </c>
      <c r="M163" s="30">
        <v>4</v>
      </c>
      <c r="N163" s="30">
        <v>4</v>
      </c>
      <c r="O163" s="31">
        <v>4</v>
      </c>
      <c r="P163" s="31">
        <v>4</v>
      </c>
      <c r="Q163" s="32">
        <v>4</v>
      </c>
      <c r="R163" s="32">
        <v>4</v>
      </c>
      <c r="S163" s="32">
        <v>4</v>
      </c>
      <c r="T163" s="32">
        <v>4</v>
      </c>
      <c r="U163" s="32">
        <v>4</v>
      </c>
      <c r="V163" s="34">
        <v>1</v>
      </c>
      <c r="W163" s="34">
        <v>1</v>
      </c>
      <c r="X163" s="34">
        <v>2</v>
      </c>
      <c r="Y163" s="34">
        <v>1</v>
      </c>
      <c r="Z163" s="33">
        <v>4</v>
      </c>
      <c r="AA163" s="33">
        <v>4</v>
      </c>
      <c r="AB163" s="33">
        <v>3</v>
      </c>
      <c r="AC163" s="33">
        <v>3</v>
      </c>
      <c r="AD163" s="33">
        <v>3</v>
      </c>
      <c r="AE163" s="108">
        <v>4</v>
      </c>
      <c r="AF163" s="108">
        <v>4</v>
      </c>
      <c r="AG163" s="108">
        <v>4</v>
      </c>
      <c r="AH163" s="108">
        <v>4</v>
      </c>
      <c r="AI163" s="35">
        <v>4</v>
      </c>
      <c r="AJ163" s="35">
        <v>4</v>
      </c>
      <c r="AK163" s="35">
        <v>4</v>
      </c>
    </row>
    <row r="164" spans="1:37">
      <c r="A164" s="29">
        <v>163</v>
      </c>
      <c r="C164" s="29" t="s">
        <v>9</v>
      </c>
      <c r="D164" s="29" t="s">
        <v>138</v>
      </c>
      <c r="E164" s="29">
        <v>1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30">
        <v>4</v>
      </c>
      <c r="M164" s="30">
        <v>3</v>
      </c>
      <c r="N164" s="30">
        <v>4</v>
      </c>
      <c r="O164" s="31">
        <v>3</v>
      </c>
      <c r="P164" s="31">
        <v>4</v>
      </c>
      <c r="Q164" s="32">
        <v>4</v>
      </c>
      <c r="R164" s="32">
        <v>4</v>
      </c>
      <c r="S164" s="32">
        <v>4</v>
      </c>
      <c r="T164" s="32">
        <v>4</v>
      </c>
      <c r="U164" s="32">
        <v>4</v>
      </c>
      <c r="V164" s="34">
        <v>2</v>
      </c>
      <c r="W164" s="34">
        <v>3</v>
      </c>
      <c r="X164" s="34">
        <v>2</v>
      </c>
      <c r="Y164" s="34">
        <v>2</v>
      </c>
      <c r="Z164" s="33">
        <v>4</v>
      </c>
      <c r="AA164" s="33">
        <v>4</v>
      </c>
      <c r="AB164" s="33">
        <v>3</v>
      </c>
      <c r="AC164" s="33">
        <v>3</v>
      </c>
      <c r="AD164" s="33">
        <v>3</v>
      </c>
      <c r="AE164" s="108">
        <v>4</v>
      </c>
      <c r="AF164" s="108">
        <v>4</v>
      </c>
      <c r="AG164" s="108">
        <v>4</v>
      </c>
      <c r="AH164" s="108">
        <v>4</v>
      </c>
      <c r="AI164" s="35">
        <v>3</v>
      </c>
      <c r="AJ164" s="35">
        <v>4</v>
      </c>
      <c r="AK164" s="35">
        <v>4</v>
      </c>
    </row>
    <row r="165" spans="1:37">
      <c r="A165" s="29">
        <v>164</v>
      </c>
      <c r="C165" s="29" t="s">
        <v>9</v>
      </c>
      <c r="D165" s="29" t="s">
        <v>138</v>
      </c>
      <c r="E165" s="29">
        <v>1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30">
        <v>5</v>
      </c>
      <c r="M165" s="30">
        <v>3</v>
      </c>
      <c r="N165" s="30">
        <v>4</v>
      </c>
      <c r="O165" s="31">
        <v>5</v>
      </c>
      <c r="P165" s="31">
        <v>5</v>
      </c>
      <c r="Q165" s="32">
        <v>5</v>
      </c>
      <c r="R165" s="32">
        <v>3</v>
      </c>
      <c r="S165" s="32">
        <v>4</v>
      </c>
      <c r="T165" s="32">
        <v>4</v>
      </c>
      <c r="U165" s="32">
        <v>5</v>
      </c>
      <c r="V165" s="34">
        <v>3</v>
      </c>
      <c r="W165" s="34">
        <v>3</v>
      </c>
      <c r="X165" s="34">
        <v>2</v>
      </c>
      <c r="Y165" s="34">
        <v>1</v>
      </c>
      <c r="Z165" s="33">
        <v>4</v>
      </c>
      <c r="AA165" s="33">
        <v>4</v>
      </c>
      <c r="AB165" s="33">
        <v>4</v>
      </c>
      <c r="AC165" s="33">
        <v>4</v>
      </c>
      <c r="AD165" s="33">
        <v>4</v>
      </c>
      <c r="AE165" s="108">
        <v>4</v>
      </c>
      <c r="AF165" s="108">
        <v>4</v>
      </c>
      <c r="AG165" s="108">
        <v>4</v>
      </c>
      <c r="AH165" s="108">
        <v>4</v>
      </c>
      <c r="AI165" s="35">
        <v>5</v>
      </c>
      <c r="AJ165" s="35">
        <v>4</v>
      </c>
      <c r="AK165" s="35">
        <v>4</v>
      </c>
    </row>
    <row r="166" spans="1:37">
      <c r="A166" s="29">
        <v>165</v>
      </c>
      <c r="C166" s="29" t="s">
        <v>9</v>
      </c>
      <c r="D166" s="29" t="s">
        <v>127</v>
      </c>
      <c r="E166" s="29">
        <v>1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30">
        <v>5</v>
      </c>
      <c r="M166" s="30">
        <v>4</v>
      </c>
      <c r="N166" s="30">
        <v>3</v>
      </c>
      <c r="O166" s="31">
        <v>4</v>
      </c>
      <c r="P166" s="31">
        <v>4</v>
      </c>
      <c r="Q166" s="32">
        <v>4</v>
      </c>
      <c r="R166" s="32">
        <v>3</v>
      </c>
      <c r="S166" s="32">
        <v>3</v>
      </c>
      <c r="T166" s="32">
        <v>3</v>
      </c>
      <c r="U166" s="32">
        <v>4</v>
      </c>
      <c r="V166" s="34">
        <v>3</v>
      </c>
      <c r="W166" s="34">
        <v>3</v>
      </c>
      <c r="X166" s="34">
        <v>3</v>
      </c>
      <c r="Y166" s="34">
        <v>3</v>
      </c>
      <c r="Z166" s="33">
        <v>4</v>
      </c>
      <c r="AA166" s="33">
        <v>4</v>
      </c>
      <c r="AB166" s="33">
        <v>4</v>
      </c>
      <c r="AC166" s="33">
        <v>4</v>
      </c>
      <c r="AD166" s="33">
        <v>4</v>
      </c>
      <c r="AE166" s="108">
        <v>4</v>
      </c>
      <c r="AF166" s="108">
        <v>4</v>
      </c>
      <c r="AG166" s="108">
        <v>4</v>
      </c>
      <c r="AH166" s="108">
        <v>5</v>
      </c>
      <c r="AI166" s="35">
        <v>4</v>
      </c>
      <c r="AJ166" s="35">
        <v>4</v>
      </c>
      <c r="AK166" s="35">
        <v>4</v>
      </c>
    </row>
    <row r="167" spans="1:37">
      <c r="A167" s="29">
        <v>166</v>
      </c>
      <c r="C167" s="29" t="s">
        <v>9</v>
      </c>
      <c r="D167" s="29" t="s">
        <v>74</v>
      </c>
      <c r="E167" s="29">
        <v>1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30">
        <v>5</v>
      </c>
      <c r="M167" s="30">
        <v>2</v>
      </c>
      <c r="N167" s="30">
        <v>2</v>
      </c>
      <c r="O167" s="31">
        <v>4</v>
      </c>
      <c r="P167" s="31">
        <v>4</v>
      </c>
      <c r="Q167" s="32">
        <v>4</v>
      </c>
      <c r="R167" s="32">
        <v>2</v>
      </c>
      <c r="S167" s="32">
        <v>4</v>
      </c>
      <c r="T167" s="32">
        <v>4</v>
      </c>
      <c r="U167" s="32">
        <v>4</v>
      </c>
      <c r="V167" s="34">
        <v>1</v>
      </c>
      <c r="W167" s="34">
        <v>1</v>
      </c>
      <c r="X167" s="34">
        <v>3</v>
      </c>
      <c r="Y167" s="34">
        <v>1</v>
      </c>
      <c r="Z167" s="33">
        <v>4</v>
      </c>
      <c r="AA167" s="33">
        <v>4</v>
      </c>
      <c r="AB167" s="33">
        <v>4</v>
      </c>
      <c r="AC167" s="33">
        <v>4</v>
      </c>
      <c r="AD167" s="33">
        <v>4</v>
      </c>
      <c r="AE167" s="108">
        <v>3</v>
      </c>
      <c r="AF167" s="108">
        <v>3</v>
      </c>
      <c r="AG167" s="108">
        <v>3</v>
      </c>
      <c r="AH167" s="108">
        <v>5</v>
      </c>
      <c r="AI167" s="35">
        <v>4</v>
      </c>
      <c r="AJ167" s="35">
        <v>4</v>
      </c>
      <c r="AK167" s="35">
        <v>5</v>
      </c>
    </row>
    <row r="168" spans="1:37">
      <c r="A168" s="29">
        <v>167</v>
      </c>
      <c r="C168" s="29" t="s">
        <v>9</v>
      </c>
      <c r="D168" s="29" t="s">
        <v>128</v>
      </c>
      <c r="E168" s="29">
        <v>1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30">
        <v>4</v>
      </c>
      <c r="M168" s="30">
        <v>4</v>
      </c>
      <c r="N168" s="30">
        <v>4</v>
      </c>
      <c r="O168" s="31">
        <v>3</v>
      </c>
      <c r="P168" s="31">
        <v>3</v>
      </c>
      <c r="Q168" s="32">
        <v>4</v>
      </c>
      <c r="R168" s="32">
        <v>3</v>
      </c>
      <c r="S168" s="32">
        <v>3</v>
      </c>
      <c r="T168" s="32">
        <v>3</v>
      </c>
      <c r="U168" s="32">
        <v>3</v>
      </c>
      <c r="V168" s="34">
        <v>3</v>
      </c>
      <c r="W168" s="34">
        <v>4</v>
      </c>
      <c r="X168" s="34">
        <v>4</v>
      </c>
      <c r="Y168" s="34">
        <v>3</v>
      </c>
      <c r="Z168" s="33">
        <v>4</v>
      </c>
      <c r="AA168" s="33">
        <v>4</v>
      </c>
      <c r="AB168" s="33">
        <v>4</v>
      </c>
      <c r="AC168" s="33">
        <v>4</v>
      </c>
      <c r="AD168" s="33">
        <v>4</v>
      </c>
      <c r="AE168" s="108">
        <v>3</v>
      </c>
      <c r="AF168" s="108">
        <v>4</v>
      </c>
      <c r="AG168" s="108">
        <v>4</v>
      </c>
      <c r="AH168" s="108">
        <v>4</v>
      </c>
      <c r="AI168" s="35">
        <v>3</v>
      </c>
      <c r="AJ168" s="35">
        <v>3</v>
      </c>
      <c r="AK168" s="35">
        <v>3</v>
      </c>
    </row>
    <row r="169" spans="1:37">
      <c r="A169" s="29">
        <v>168</v>
      </c>
      <c r="C169" s="29" t="s">
        <v>9</v>
      </c>
      <c r="D169" s="29" t="s">
        <v>128</v>
      </c>
      <c r="E169" s="29">
        <v>1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30">
        <v>4</v>
      </c>
      <c r="M169" s="30">
        <v>4</v>
      </c>
      <c r="N169" s="30">
        <v>4</v>
      </c>
      <c r="O169" s="31">
        <v>4</v>
      </c>
      <c r="P169" s="31">
        <v>4</v>
      </c>
      <c r="Q169" s="32">
        <v>3</v>
      </c>
      <c r="R169" s="32">
        <v>3</v>
      </c>
      <c r="S169" s="32">
        <v>4</v>
      </c>
      <c r="T169" s="32">
        <v>3</v>
      </c>
      <c r="U169" s="32">
        <v>4</v>
      </c>
      <c r="V169" s="34">
        <v>4</v>
      </c>
      <c r="W169" s="34">
        <v>4</v>
      </c>
      <c r="X169" s="34">
        <v>4</v>
      </c>
      <c r="Y169" s="34">
        <v>4</v>
      </c>
      <c r="Z169" s="33">
        <v>4</v>
      </c>
      <c r="AA169" s="33">
        <v>4</v>
      </c>
      <c r="AB169" s="33">
        <v>4</v>
      </c>
      <c r="AC169" s="33">
        <v>4</v>
      </c>
      <c r="AD169" s="33">
        <v>4</v>
      </c>
      <c r="AE169" s="108">
        <v>4</v>
      </c>
      <c r="AF169" s="108">
        <v>3</v>
      </c>
      <c r="AG169" s="108">
        <v>3</v>
      </c>
      <c r="AH169" s="108">
        <v>4</v>
      </c>
      <c r="AI169" s="35">
        <v>4</v>
      </c>
      <c r="AJ169" s="35">
        <v>4</v>
      </c>
      <c r="AK169" s="35">
        <v>4</v>
      </c>
    </row>
    <row r="170" spans="1:37">
      <c r="A170" s="29">
        <v>169</v>
      </c>
      <c r="C170" s="29" t="s">
        <v>9</v>
      </c>
      <c r="D170" s="29" t="s">
        <v>138</v>
      </c>
      <c r="E170" s="29">
        <v>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30">
        <v>4</v>
      </c>
      <c r="M170" s="30">
        <v>2</v>
      </c>
      <c r="N170" s="30">
        <v>3</v>
      </c>
      <c r="O170" s="31">
        <v>4</v>
      </c>
      <c r="P170" s="31">
        <v>4</v>
      </c>
      <c r="Q170" s="32">
        <v>4</v>
      </c>
      <c r="R170" s="32">
        <v>3</v>
      </c>
      <c r="S170" s="32">
        <v>4</v>
      </c>
      <c r="T170" s="32">
        <v>4</v>
      </c>
      <c r="U170" s="32">
        <v>4</v>
      </c>
      <c r="V170" s="34">
        <v>2</v>
      </c>
      <c r="W170" s="34">
        <v>2</v>
      </c>
      <c r="X170" s="34">
        <v>2</v>
      </c>
      <c r="Y170" s="34">
        <v>2</v>
      </c>
      <c r="Z170" s="33">
        <v>4</v>
      </c>
      <c r="AA170" s="33">
        <v>4</v>
      </c>
      <c r="AB170" s="33">
        <v>3</v>
      </c>
      <c r="AC170" s="33">
        <v>3</v>
      </c>
      <c r="AD170" s="33">
        <v>3</v>
      </c>
      <c r="AE170" s="108">
        <v>4</v>
      </c>
      <c r="AF170" s="108">
        <v>4</v>
      </c>
      <c r="AG170" s="108">
        <v>4</v>
      </c>
      <c r="AH170" s="108">
        <v>3</v>
      </c>
      <c r="AI170" s="35">
        <v>3</v>
      </c>
      <c r="AJ170" s="35">
        <v>3</v>
      </c>
      <c r="AK170" s="35">
        <v>3</v>
      </c>
    </row>
    <row r="171" spans="1:37">
      <c r="A171" s="29">
        <v>170</v>
      </c>
      <c r="C171" s="29" t="s">
        <v>9</v>
      </c>
      <c r="D171" s="29" t="s">
        <v>128</v>
      </c>
      <c r="E171" s="29">
        <v>1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30">
        <v>3</v>
      </c>
      <c r="M171" s="30">
        <v>4</v>
      </c>
      <c r="N171" s="30">
        <v>2</v>
      </c>
      <c r="O171" s="31">
        <v>4</v>
      </c>
      <c r="P171" s="31">
        <v>5</v>
      </c>
      <c r="Q171" s="32">
        <v>5</v>
      </c>
      <c r="R171" s="32">
        <v>2</v>
      </c>
      <c r="S171" s="32">
        <v>4</v>
      </c>
      <c r="T171" s="32">
        <v>4</v>
      </c>
      <c r="U171" s="32">
        <v>4</v>
      </c>
      <c r="V171" s="34">
        <v>3</v>
      </c>
      <c r="W171" s="34">
        <v>3</v>
      </c>
      <c r="X171" s="34">
        <v>4</v>
      </c>
      <c r="Y171" s="34">
        <v>4</v>
      </c>
      <c r="Z171" s="33">
        <v>4</v>
      </c>
      <c r="AA171" s="33">
        <v>3</v>
      </c>
      <c r="AB171" s="33">
        <v>4</v>
      </c>
      <c r="AC171" s="33">
        <v>4</v>
      </c>
      <c r="AD171" s="33">
        <v>4</v>
      </c>
      <c r="AE171" s="108">
        <v>4</v>
      </c>
      <c r="AF171" s="108">
        <v>4</v>
      </c>
      <c r="AG171" s="108">
        <v>4</v>
      </c>
      <c r="AH171" s="108">
        <v>4</v>
      </c>
      <c r="AI171" s="35">
        <v>3</v>
      </c>
      <c r="AJ171" s="35">
        <v>3</v>
      </c>
      <c r="AK171" s="35">
        <v>4</v>
      </c>
    </row>
    <row r="172" spans="1:37">
      <c r="A172" s="29">
        <v>171</v>
      </c>
      <c r="C172" s="29" t="s">
        <v>9</v>
      </c>
      <c r="D172" s="29" t="s">
        <v>74</v>
      </c>
      <c r="E172" s="29">
        <v>0</v>
      </c>
      <c r="F172" s="29">
        <v>1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30">
        <v>4</v>
      </c>
      <c r="M172" s="30">
        <v>2</v>
      </c>
      <c r="N172" s="30">
        <v>2</v>
      </c>
      <c r="O172" s="31">
        <v>4</v>
      </c>
      <c r="P172" s="31">
        <v>4</v>
      </c>
      <c r="Q172" s="32">
        <v>3</v>
      </c>
      <c r="R172" s="32">
        <v>2</v>
      </c>
      <c r="S172" s="32">
        <v>3</v>
      </c>
      <c r="T172" s="32">
        <v>3</v>
      </c>
      <c r="U172" s="32">
        <v>3</v>
      </c>
      <c r="V172" s="34">
        <v>4</v>
      </c>
      <c r="W172" s="34">
        <v>4</v>
      </c>
      <c r="X172" s="34">
        <v>4</v>
      </c>
      <c r="Y172" s="34">
        <v>4</v>
      </c>
      <c r="Z172" s="33">
        <v>4</v>
      </c>
      <c r="AA172" s="33">
        <v>4</v>
      </c>
      <c r="AB172" s="33">
        <v>4</v>
      </c>
      <c r="AC172" s="33">
        <v>4</v>
      </c>
      <c r="AD172" s="33">
        <v>4</v>
      </c>
      <c r="AE172" s="108">
        <v>4</v>
      </c>
      <c r="AF172" s="108">
        <v>4</v>
      </c>
      <c r="AG172" s="108">
        <v>4</v>
      </c>
      <c r="AH172" s="108">
        <v>4</v>
      </c>
      <c r="AI172" s="35">
        <v>4</v>
      </c>
      <c r="AJ172" s="35">
        <v>4</v>
      </c>
      <c r="AK172" s="35">
        <v>4</v>
      </c>
    </row>
    <row r="173" spans="1:37">
      <c r="A173" s="29">
        <v>172</v>
      </c>
      <c r="C173" s="29" t="s">
        <v>9</v>
      </c>
      <c r="D173" s="29" t="s">
        <v>117</v>
      </c>
      <c r="E173" s="29">
        <v>1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30">
        <v>4</v>
      </c>
      <c r="M173" s="30">
        <v>4</v>
      </c>
      <c r="N173" s="30">
        <v>3</v>
      </c>
      <c r="O173" s="31">
        <v>4</v>
      </c>
      <c r="P173" s="31">
        <v>4</v>
      </c>
      <c r="Q173" s="32">
        <v>4</v>
      </c>
      <c r="R173" s="32">
        <v>4</v>
      </c>
      <c r="S173" s="32">
        <v>4</v>
      </c>
      <c r="T173" s="32">
        <v>4</v>
      </c>
      <c r="U173" s="32">
        <v>4</v>
      </c>
      <c r="V173" s="34">
        <v>3</v>
      </c>
      <c r="W173" s="34">
        <v>3</v>
      </c>
      <c r="X173" s="34">
        <v>3</v>
      </c>
      <c r="Y173" s="34">
        <v>3</v>
      </c>
      <c r="Z173" s="33">
        <v>4</v>
      </c>
      <c r="AA173" s="33">
        <v>4</v>
      </c>
      <c r="AB173" s="33">
        <v>4</v>
      </c>
      <c r="AC173" s="33">
        <v>4</v>
      </c>
      <c r="AD173" s="33">
        <v>4</v>
      </c>
      <c r="AE173" s="108">
        <v>5</v>
      </c>
      <c r="AF173" s="108">
        <v>5</v>
      </c>
      <c r="AG173" s="108">
        <v>5</v>
      </c>
      <c r="AH173" s="108">
        <v>4</v>
      </c>
      <c r="AI173" s="35">
        <v>4</v>
      </c>
      <c r="AJ173" s="35">
        <v>4</v>
      </c>
      <c r="AK173" s="35">
        <v>4</v>
      </c>
    </row>
    <row r="174" spans="1:37">
      <c r="A174" s="29">
        <v>173</v>
      </c>
      <c r="C174" s="29" t="s">
        <v>9</v>
      </c>
      <c r="D174" s="29" t="s">
        <v>127</v>
      </c>
      <c r="E174" s="29">
        <v>1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30">
        <v>4</v>
      </c>
      <c r="M174" s="30">
        <v>4</v>
      </c>
      <c r="N174" s="30">
        <v>3</v>
      </c>
      <c r="O174" s="31">
        <v>4</v>
      </c>
      <c r="P174" s="31">
        <v>4</v>
      </c>
      <c r="Q174" s="32">
        <v>4</v>
      </c>
      <c r="R174" s="32">
        <v>4</v>
      </c>
      <c r="S174" s="32">
        <v>4</v>
      </c>
      <c r="T174" s="32">
        <v>4</v>
      </c>
      <c r="U174" s="32">
        <v>4</v>
      </c>
      <c r="V174" s="34">
        <v>4</v>
      </c>
      <c r="W174" s="34">
        <v>4</v>
      </c>
      <c r="X174" s="34">
        <v>4</v>
      </c>
      <c r="Y174" s="34">
        <v>4</v>
      </c>
      <c r="Z174" s="33">
        <v>4</v>
      </c>
      <c r="AA174" s="33">
        <v>4</v>
      </c>
      <c r="AB174" s="33">
        <v>4</v>
      </c>
      <c r="AC174" s="33">
        <v>4</v>
      </c>
      <c r="AD174" s="33">
        <v>4</v>
      </c>
      <c r="AE174" s="108">
        <v>4</v>
      </c>
      <c r="AF174" s="108">
        <v>4</v>
      </c>
      <c r="AG174" s="108">
        <v>4</v>
      </c>
      <c r="AH174" s="108">
        <v>4</v>
      </c>
      <c r="AI174" s="35">
        <v>4</v>
      </c>
      <c r="AJ174" s="35">
        <v>4</v>
      </c>
      <c r="AK174" s="35">
        <v>4</v>
      </c>
    </row>
    <row r="175" spans="1:37">
      <c r="A175" s="29">
        <v>174</v>
      </c>
      <c r="C175" s="29" t="s">
        <v>9</v>
      </c>
      <c r="D175" s="29" t="s">
        <v>127</v>
      </c>
      <c r="E175" s="29">
        <v>1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30">
        <v>4</v>
      </c>
      <c r="M175" s="30">
        <v>4</v>
      </c>
      <c r="N175" s="30">
        <v>3</v>
      </c>
      <c r="O175" s="31">
        <v>4</v>
      </c>
      <c r="P175" s="31">
        <v>4</v>
      </c>
      <c r="Q175" s="32">
        <v>4</v>
      </c>
      <c r="R175" s="32">
        <v>4</v>
      </c>
      <c r="S175" s="32">
        <v>4</v>
      </c>
      <c r="T175" s="32">
        <v>4</v>
      </c>
      <c r="U175" s="32">
        <v>4</v>
      </c>
      <c r="V175" s="34">
        <v>4</v>
      </c>
      <c r="W175" s="34">
        <v>4</v>
      </c>
      <c r="X175" s="34">
        <v>4</v>
      </c>
      <c r="Y175" s="34">
        <v>4</v>
      </c>
      <c r="Z175" s="33">
        <v>4</v>
      </c>
      <c r="AA175" s="33">
        <v>4</v>
      </c>
      <c r="AB175" s="33">
        <v>4</v>
      </c>
      <c r="AC175" s="33">
        <v>4</v>
      </c>
      <c r="AD175" s="33">
        <v>4</v>
      </c>
      <c r="AE175" s="108">
        <v>4</v>
      </c>
      <c r="AF175" s="108">
        <v>4</v>
      </c>
      <c r="AG175" s="108">
        <v>4</v>
      </c>
      <c r="AH175" s="108">
        <v>4</v>
      </c>
      <c r="AI175" s="35">
        <v>4</v>
      </c>
      <c r="AJ175" s="35">
        <v>4</v>
      </c>
      <c r="AK175" s="35">
        <v>4</v>
      </c>
    </row>
    <row r="176" spans="1:37">
      <c r="A176" s="29">
        <v>175</v>
      </c>
      <c r="C176" s="29" t="s">
        <v>9</v>
      </c>
      <c r="D176" s="29" t="s">
        <v>64</v>
      </c>
      <c r="E176" s="29">
        <v>0</v>
      </c>
      <c r="F176" s="29">
        <v>0</v>
      </c>
      <c r="G176" s="29">
        <v>1</v>
      </c>
      <c r="H176" s="29">
        <v>1</v>
      </c>
      <c r="I176" s="29">
        <v>0</v>
      </c>
      <c r="J176" s="29">
        <v>0</v>
      </c>
      <c r="K176" s="29">
        <v>0</v>
      </c>
      <c r="L176" s="30">
        <v>3</v>
      </c>
      <c r="M176" s="30">
        <v>3</v>
      </c>
      <c r="N176" s="30">
        <v>3</v>
      </c>
      <c r="O176" s="31">
        <v>5</v>
      </c>
      <c r="P176" s="31">
        <v>5</v>
      </c>
      <c r="Q176" s="32">
        <v>4</v>
      </c>
      <c r="R176" s="32">
        <v>4</v>
      </c>
      <c r="S176" s="32">
        <v>5</v>
      </c>
      <c r="T176" s="32">
        <v>5</v>
      </c>
      <c r="U176" s="32">
        <v>5</v>
      </c>
      <c r="V176" s="34">
        <v>5</v>
      </c>
      <c r="W176" s="34">
        <v>5</v>
      </c>
      <c r="X176" s="34">
        <v>4</v>
      </c>
      <c r="Y176" s="34">
        <v>4</v>
      </c>
      <c r="Z176" s="33">
        <v>5</v>
      </c>
      <c r="AA176" s="33">
        <v>5</v>
      </c>
      <c r="AB176" s="33">
        <v>5</v>
      </c>
      <c r="AC176" s="33">
        <v>5</v>
      </c>
      <c r="AD176" s="33">
        <v>5</v>
      </c>
      <c r="AE176" s="108">
        <v>5</v>
      </c>
      <c r="AF176" s="108">
        <v>4</v>
      </c>
      <c r="AG176" s="108">
        <v>4</v>
      </c>
      <c r="AH176" s="108">
        <v>4</v>
      </c>
      <c r="AI176" s="35">
        <v>5</v>
      </c>
      <c r="AJ176" s="35">
        <v>5</v>
      </c>
      <c r="AK176" s="35">
        <v>4</v>
      </c>
    </row>
    <row r="177" spans="1:37">
      <c r="A177" s="29">
        <v>176</v>
      </c>
      <c r="C177" s="29" t="s">
        <v>9</v>
      </c>
      <c r="D177" s="29" t="s">
        <v>64</v>
      </c>
      <c r="E177" s="29">
        <v>1</v>
      </c>
      <c r="F177" s="29">
        <v>1</v>
      </c>
      <c r="G177" s="29">
        <v>1</v>
      </c>
      <c r="H177" s="29">
        <v>0</v>
      </c>
      <c r="I177" s="29">
        <v>0</v>
      </c>
      <c r="J177" s="29">
        <v>0</v>
      </c>
      <c r="K177" s="29">
        <v>0</v>
      </c>
      <c r="L177" s="30">
        <v>4</v>
      </c>
      <c r="M177" s="30">
        <v>4</v>
      </c>
      <c r="N177" s="30">
        <v>4</v>
      </c>
      <c r="O177" s="31">
        <v>5</v>
      </c>
      <c r="P177" s="31">
        <v>5</v>
      </c>
      <c r="Q177" s="32">
        <v>4</v>
      </c>
      <c r="R177" s="32">
        <v>5</v>
      </c>
      <c r="S177" s="32">
        <v>4</v>
      </c>
      <c r="T177" s="32">
        <v>4</v>
      </c>
      <c r="U177" s="32">
        <v>5</v>
      </c>
      <c r="V177" s="34">
        <v>3</v>
      </c>
      <c r="W177" s="34">
        <v>3</v>
      </c>
      <c r="X177" s="34">
        <v>3</v>
      </c>
      <c r="Y177" s="34">
        <v>3</v>
      </c>
      <c r="Z177" s="33">
        <v>4</v>
      </c>
      <c r="AA177" s="33">
        <v>4</v>
      </c>
      <c r="AB177" s="33">
        <v>4</v>
      </c>
      <c r="AC177" s="33">
        <v>4</v>
      </c>
      <c r="AD177" s="33">
        <v>4</v>
      </c>
      <c r="AE177" s="108">
        <v>4</v>
      </c>
      <c r="AF177" s="108">
        <v>4</v>
      </c>
      <c r="AG177" s="108">
        <v>4</v>
      </c>
      <c r="AH177" s="108">
        <v>5</v>
      </c>
      <c r="AI177" s="35">
        <v>4</v>
      </c>
      <c r="AJ177" s="35">
        <v>4</v>
      </c>
      <c r="AK177" s="35">
        <v>4</v>
      </c>
    </row>
    <row r="178" spans="1:37">
      <c r="A178" s="29">
        <v>177</v>
      </c>
      <c r="C178" s="29" t="s">
        <v>9</v>
      </c>
      <c r="D178" s="29" t="s">
        <v>75</v>
      </c>
      <c r="E178" s="29">
        <v>1</v>
      </c>
      <c r="F178" s="29">
        <v>0</v>
      </c>
      <c r="G178" s="29">
        <v>0</v>
      </c>
      <c r="H178" s="29">
        <v>1</v>
      </c>
      <c r="I178" s="29">
        <v>0</v>
      </c>
      <c r="J178" s="29">
        <v>0</v>
      </c>
      <c r="K178" s="29">
        <v>0</v>
      </c>
      <c r="L178" s="30">
        <v>4</v>
      </c>
      <c r="M178" s="30">
        <v>3</v>
      </c>
      <c r="N178" s="30">
        <v>4</v>
      </c>
      <c r="O178" s="31">
        <v>4</v>
      </c>
      <c r="P178" s="31">
        <v>4</v>
      </c>
      <c r="Q178" s="32">
        <v>4</v>
      </c>
      <c r="R178" s="32">
        <v>3</v>
      </c>
      <c r="S178" s="32">
        <v>5</v>
      </c>
      <c r="T178" s="32">
        <v>5</v>
      </c>
      <c r="U178" s="32">
        <v>5</v>
      </c>
      <c r="V178" s="34">
        <v>2</v>
      </c>
      <c r="W178" s="34">
        <v>2</v>
      </c>
      <c r="X178" s="34">
        <v>2</v>
      </c>
      <c r="Y178" s="34">
        <v>2</v>
      </c>
      <c r="Z178" s="33">
        <v>4</v>
      </c>
      <c r="AA178" s="33">
        <v>4</v>
      </c>
      <c r="AB178" s="33">
        <v>4</v>
      </c>
      <c r="AC178" s="33">
        <v>4</v>
      </c>
      <c r="AD178" s="33">
        <v>4</v>
      </c>
      <c r="AE178" s="108">
        <v>4</v>
      </c>
      <c r="AF178" s="108">
        <v>4</v>
      </c>
      <c r="AG178" s="108">
        <v>4</v>
      </c>
      <c r="AH178" s="108">
        <v>4</v>
      </c>
      <c r="AI178" s="35">
        <v>4</v>
      </c>
      <c r="AJ178" s="35">
        <v>4</v>
      </c>
      <c r="AK178" s="35">
        <v>4</v>
      </c>
    </row>
    <row r="179" spans="1:37">
      <c r="A179" s="29">
        <v>178</v>
      </c>
      <c r="C179" s="29" t="s">
        <v>9</v>
      </c>
      <c r="D179" s="29" t="s">
        <v>64</v>
      </c>
      <c r="E179" s="29">
        <v>1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30">
        <v>4</v>
      </c>
      <c r="M179" s="30">
        <v>2</v>
      </c>
      <c r="N179" s="30">
        <v>2</v>
      </c>
      <c r="O179" s="31">
        <v>5</v>
      </c>
      <c r="P179" s="31">
        <v>4</v>
      </c>
      <c r="Q179" s="32">
        <v>4</v>
      </c>
      <c r="R179" s="32">
        <v>2</v>
      </c>
      <c r="S179" s="32">
        <v>4</v>
      </c>
      <c r="T179" s="32">
        <v>4</v>
      </c>
      <c r="U179" s="32">
        <v>4</v>
      </c>
      <c r="V179" s="34">
        <v>3</v>
      </c>
      <c r="W179" s="34">
        <v>3</v>
      </c>
      <c r="X179" s="34">
        <v>2</v>
      </c>
      <c r="Y179" s="34">
        <v>2</v>
      </c>
      <c r="Z179" s="33">
        <v>4</v>
      </c>
      <c r="AA179" s="33">
        <v>4</v>
      </c>
      <c r="AB179" s="33">
        <v>2</v>
      </c>
      <c r="AC179" s="33">
        <v>3</v>
      </c>
      <c r="AD179" s="33">
        <v>3</v>
      </c>
      <c r="AE179" s="108">
        <v>5</v>
      </c>
      <c r="AF179" s="108">
        <v>3</v>
      </c>
      <c r="AG179" s="108">
        <v>4</v>
      </c>
      <c r="AH179" s="108">
        <v>4</v>
      </c>
      <c r="AI179" s="35">
        <v>4</v>
      </c>
      <c r="AJ179" s="35">
        <v>4</v>
      </c>
      <c r="AK179" s="35">
        <v>4</v>
      </c>
    </row>
    <row r="180" spans="1:37">
      <c r="A180" s="29">
        <v>179</v>
      </c>
      <c r="C180" s="29" t="s">
        <v>9</v>
      </c>
      <c r="D180" s="29" t="s">
        <v>141</v>
      </c>
      <c r="E180" s="29">
        <v>1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30">
        <v>4</v>
      </c>
      <c r="M180" s="30">
        <v>4</v>
      </c>
      <c r="N180" s="30">
        <v>3</v>
      </c>
      <c r="O180" s="31">
        <v>4</v>
      </c>
      <c r="P180" s="31">
        <v>4</v>
      </c>
      <c r="Q180" s="32">
        <v>4</v>
      </c>
      <c r="R180" s="32">
        <v>4</v>
      </c>
      <c r="S180" s="32">
        <v>4</v>
      </c>
      <c r="T180" s="32">
        <v>4</v>
      </c>
      <c r="U180" s="32">
        <v>5</v>
      </c>
      <c r="V180" s="34">
        <v>3</v>
      </c>
      <c r="W180" s="34">
        <v>4</v>
      </c>
      <c r="X180" s="34">
        <v>4</v>
      </c>
      <c r="Y180" s="34">
        <v>3</v>
      </c>
      <c r="Z180" s="33">
        <v>4</v>
      </c>
      <c r="AA180" s="33">
        <v>4</v>
      </c>
      <c r="AB180" s="33">
        <v>4</v>
      </c>
      <c r="AC180" s="33">
        <v>4</v>
      </c>
      <c r="AD180" s="33">
        <v>4</v>
      </c>
      <c r="AE180" s="108">
        <v>3</v>
      </c>
      <c r="AF180" s="108">
        <v>4</v>
      </c>
      <c r="AG180" s="108">
        <v>3</v>
      </c>
      <c r="AH180" s="108">
        <v>3</v>
      </c>
      <c r="AI180" s="35">
        <v>4</v>
      </c>
      <c r="AJ180" s="35">
        <v>4</v>
      </c>
      <c r="AK180" s="35">
        <v>4</v>
      </c>
    </row>
    <row r="181" spans="1:37">
      <c r="A181" s="29">
        <v>180</v>
      </c>
      <c r="C181" s="29" t="s">
        <v>9</v>
      </c>
      <c r="D181" s="29" t="s">
        <v>141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30">
        <v>4</v>
      </c>
      <c r="M181" s="30">
        <v>3</v>
      </c>
      <c r="N181" s="30">
        <v>4</v>
      </c>
      <c r="O181" s="31">
        <v>5</v>
      </c>
      <c r="P181" s="31">
        <v>5</v>
      </c>
      <c r="Q181" s="32">
        <v>4</v>
      </c>
      <c r="R181" s="32">
        <v>3</v>
      </c>
      <c r="S181" s="32">
        <v>4</v>
      </c>
      <c r="T181" s="32">
        <v>3</v>
      </c>
      <c r="U181" s="32">
        <v>4</v>
      </c>
      <c r="V181" s="34">
        <v>2</v>
      </c>
      <c r="W181" s="34">
        <v>2</v>
      </c>
      <c r="X181" s="34">
        <v>3</v>
      </c>
      <c r="Y181" s="34">
        <v>3</v>
      </c>
      <c r="Z181" s="33">
        <v>4</v>
      </c>
      <c r="AA181" s="33">
        <v>4</v>
      </c>
      <c r="AB181" s="33">
        <v>5</v>
      </c>
      <c r="AC181" s="33">
        <v>4</v>
      </c>
      <c r="AD181" s="33">
        <v>4</v>
      </c>
      <c r="AE181" s="108">
        <v>5</v>
      </c>
      <c r="AF181" s="108">
        <v>5</v>
      </c>
      <c r="AG181" s="108">
        <v>5</v>
      </c>
      <c r="AH181" s="108">
        <v>5</v>
      </c>
      <c r="AI181" s="35">
        <v>4</v>
      </c>
      <c r="AJ181" s="35">
        <v>4</v>
      </c>
      <c r="AK181" s="35">
        <v>4</v>
      </c>
    </row>
    <row r="182" spans="1:37">
      <c r="A182" s="29">
        <v>181</v>
      </c>
      <c r="C182" s="29" t="s">
        <v>9</v>
      </c>
      <c r="D182" s="29" t="s">
        <v>141</v>
      </c>
      <c r="E182" s="29">
        <v>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30">
        <v>5</v>
      </c>
      <c r="M182" s="30">
        <v>4</v>
      </c>
      <c r="N182" s="30">
        <v>4</v>
      </c>
      <c r="O182" s="31">
        <v>4</v>
      </c>
      <c r="P182" s="31">
        <v>4</v>
      </c>
      <c r="Q182" s="32">
        <v>4</v>
      </c>
      <c r="R182" s="32">
        <v>4</v>
      </c>
      <c r="S182" s="32">
        <v>4</v>
      </c>
      <c r="T182" s="32">
        <v>4</v>
      </c>
      <c r="U182" s="32">
        <v>4</v>
      </c>
      <c r="V182" s="34">
        <v>3</v>
      </c>
      <c r="W182" s="34">
        <v>3</v>
      </c>
      <c r="X182" s="34">
        <v>2</v>
      </c>
      <c r="Y182" s="34">
        <v>2</v>
      </c>
      <c r="Z182" s="33">
        <v>4</v>
      </c>
      <c r="AA182" s="33">
        <v>4</v>
      </c>
      <c r="AB182" s="33">
        <v>4</v>
      </c>
      <c r="AC182" s="33">
        <v>4</v>
      </c>
      <c r="AD182" s="33">
        <v>4</v>
      </c>
      <c r="AE182" s="108">
        <v>4</v>
      </c>
      <c r="AF182" s="108">
        <v>4</v>
      </c>
      <c r="AG182" s="108">
        <v>4</v>
      </c>
      <c r="AH182" s="108">
        <v>4</v>
      </c>
      <c r="AI182" s="35">
        <v>4</v>
      </c>
      <c r="AJ182" s="35">
        <v>4</v>
      </c>
      <c r="AK182" s="35">
        <v>4</v>
      </c>
    </row>
    <row r="183" spans="1:37">
      <c r="A183" s="29">
        <v>182</v>
      </c>
      <c r="C183" s="29" t="s">
        <v>9</v>
      </c>
      <c r="D183" s="29" t="s">
        <v>141</v>
      </c>
      <c r="E183" s="29">
        <v>1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1</v>
      </c>
      <c r="L183" s="30">
        <v>5</v>
      </c>
      <c r="M183" s="30">
        <v>3</v>
      </c>
      <c r="N183" s="30">
        <v>4</v>
      </c>
      <c r="O183" s="31">
        <v>5</v>
      </c>
      <c r="P183" s="31">
        <v>5</v>
      </c>
      <c r="Q183" s="32">
        <v>5</v>
      </c>
      <c r="R183" s="32">
        <v>4</v>
      </c>
      <c r="S183" s="32">
        <v>4</v>
      </c>
      <c r="T183" s="32">
        <v>4</v>
      </c>
      <c r="U183" s="32">
        <v>4</v>
      </c>
      <c r="V183" s="34">
        <v>1</v>
      </c>
      <c r="W183" s="34">
        <v>1</v>
      </c>
      <c r="X183" s="34">
        <v>1</v>
      </c>
      <c r="Y183" s="34">
        <v>1</v>
      </c>
      <c r="Z183" s="33">
        <v>3</v>
      </c>
      <c r="AA183" s="33">
        <v>3</v>
      </c>
      <c r="AB183" s="33">
        <v>3</v>
      </c>
      <c r="AC183" s="33">
        <v>3</v>
      </c>
      <c r="AD183" s="33">
        <v>4</v>
      </c>
      <c r="AE183" s="108">
        <v>5</v>
      </c>
      <c r="AF183" s="108">
        <v>4</v>
      </c>
      <c r="AG183" s="108">
        <v>4</v>
      </c>
      <c r="AH183" s="108">
        <v>5</v>
      </c>
      <c r="AI183" s="35">
        <v>4</v>
      </c>
      <c r="AJ183" s="35">
        <v>4</v>
      </c>
      <c r="AK183" s="35">
        <v>4</v>
      </c>
    </row>
    <row r="184" spans="1:37">
      <c r="A184" s="29">
        <v>183</v>
      </c>
      <c r="C184" s="29" t="s">
        <v>9</v>
      </c>
      <c r="D184" s="29" t="s">
        <v>138</v>
      </c>
      <c r="E184" s="29">
        <v>1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30">
        <v>4</v>
      </c>
      <c r="M184" s="30">
        <v>4</v>
      </c>
      <c r="N184" s="30">
        <v>4</v>
      </c>
      <c r="O184" s="31">
        <v>4</v>
      </c>
      <c r="P184" s="31">
        <v>4</v>
      </c>
      <c r="Q184" s="32">
        <v>3</v>
      </c>
      <c r="R184" s="32">
        <v>3</v>
      </c>
      <c r="S184" s="32">
        <v>3</v>
      </c>
      <c r="T184" s="32">
        <v>3</v>
      </c>
      <c r="U184" s="32">
        <v>3</v>
      </c>
      <c r="V184" s="34">
        <v>5</v>
      </c>
      <c r="W184" s="34">
        <v>5</v>
      </c>
      <c r="X184" s="34">
        <v>5</v>
      </c>
      <c r="Y184" s="34">
        <v>5</v>
      </c>
      <c r="Z184" s="33">
        <v>5</v>
      </c>
      <c r="AA184" s="33">
        <v>5</v>
      </c>
      <c r="AB184" s="33">
        <v>5</v>
      </c>
      <c r="AC184" s="33">
        <v>5</v>
      </c>
      <c r="AD184" s="33">
        <v>5</v>
      </c>
      <c r="AE184" s="108">
        <v>5</v>
      </c>
      <c r="AF184" s="108">
        <v>5</v>
      </c>
      <c r="AG184" s="108">
        <v>5</v>
      </c>
      <c r="AH184" s="108">
        <v>5</v>
      </c>
      <c r="AI184" s="35">
        <v>5</v>
      </c>
      <c r="AJ184" s="35">
        <v>5</v>
      </c>
      <c r="AK184" s="35">
        <v>5</v>
      </c>
    </row>
    <row r="185" spans="1:37">
      <c r="A185" s="29">
        <v>184</v>
      </c>
      <c r="C185" s="29" t="s">
        <v>60</v>
      </c>
      <c r="D185" s="29" t="s">
        <v>138</v>
      </c>
      <c r="E185" s="29">
        <v>1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30">
        <v>3</v>
      </c>
      <c r="M185" s="30">
        <v>3</v>
      </c>
      <c r="N185" s="30">
        <v>3</v>
      </c>
      <c r="O185" s="31">
        <v>4</v>
      </c>
      <c r="P185" s="31">
        <v>4</v>
      </c>
      <c r="Q185" s="32">
        <v>4</v>
      </c>
      <c r="R185" s="32">
        <v>2</v>
      </c>
      <c r="S185" s="32">
        <v>3</v>
      </c>
      <c r="T185" s="32">
        <v>3</v>
      </c>
      <c r="U185" s="32">
        <v>4</v>
      </c>
      <c r="V185" s="34">
        <v>3</v>
      </c>
      <c r="W185" s="34">
        <v>3</v>
      </c>
      <c r="X185" s="34">
        <v>3</v>
      </c>
      <c r="Y185" s="34">
        <v>3</v>
      </c>
      <c r="Z185" s="33">
        <v>4</v>
      </c>
      <c r="AA185" s="33">
        <v>3</v>
      </c>
      <c r="AB185" s="33">
        <v>4</v>
      </c>
      <c r="AC185" s="33">
        <v>4</v>
      </c>
      <c r="AD185" s="33">
        <v>4</v>
      </c>
      <c r="AE185" s="108">
        <v>3</v>
      </c>
      <c r="AF185" s="108">
        <v>3</v>
      </c>
      <c r="AG185" s="108">
        <v>4</v>
      </c>
      <c r="AH185" s="108">
        <v>4</v>
      </c>
      <c r="AI185" s="35">
        <v>4</v>
      </c>
      <c r="AJ185" s="35">
        <v>3</v>
      </c>
      <c r="AK185" s="35">
        <v>4</v>
      </c>
    </row>
    <row r="186" spans="1:37">
      <c r="A186" s="29">
        <v>185</v>
      </c>
      <c r="C186" s="29" t="s">
        <v>9</v>
      </c>
      <c r="D186" s="29" t="s">
        <v>138</v>
      </c>
      <c r="E186" s="29">
        <v>1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30">
        <v>5</v>
      </c>
      <c r="M186" s="30">
        <v>5</v>
      </c>
      <c r="N186" s="30">
        <v>3</v>
      </c>
      <c r="O186" s="31">
        <v>5</v>
      </c>
      <c r="P186" s="31">
        <v>5</v>
      </c>
      <c r="Q186" s="32">
        <v>4</v>
      </c>
      <c r="R186" s="32">
        <v>4</v>
      </c>
      <c r="S186" s="32">
        <v>4</v>
      </c>
      <c r="T186" s="32">
        <v>4</v>
      </c>
      <c r="U186" s="32">
        <v>4</v>
      </c>
      <c r="V186" s="34">
        <v>2</v>
      </c>
      <c r="W186" s="34">
        <v>2</v>
      </c>
      <c r="X186" s="34">
        <v>2</v>
      </c>
      <c r="Y186" s="34">
        <v>2</v>
      </c>
      <c r="Z186" s="33">
        <v>3</v>
      </c>
      <c r="AA186" s="33">
        <v>3</v>
      </c>
      <c r="AB186" s="33">
        <v>3</v>
      </c>
      <c r="AC186" s="33">
        <v>3</v>
      </c>
      <c r="AD186" s="33">
        <v>3</v>
      </c>
      <c r="AE186" s="108">
        <v>4</v>
      </c>
      <c r="AF186" s="108">
        <v>4</v>
      </c>
      <c r="AG186" s="108">
        <v>4</v>
      </c>
      <c r="AH186" s="108">
        <v>4</v>
      </c>
      <c r="AI186" s="35">
        <v>4</v>
      </c>
      <c r="AJ186" s="35">
        <v>4</v>
      </c>
      <c r="AK186" s="35">
        <v>4</v>
      </c>
    </row>
    <row r="187" spans="1:37">
      <c r="A187" s="29">
        <v>186</v>
      </c>
      <c r="C187" s="29" t="s">
        <v>9</v>
      </c>
      <c r="D187" s="29" t="s">
        <v>138</v>
      </c>
      <c r="E187" s="29">
        <v>0</v>
      </c>
      <c r="F187" s="29">
        <v>1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30">
        <v>4</v>
      </c>
      <c r="M187" s="30">
        <v>4</v>
      </c>
      <c r="N187" s="30">
        <v>5</v>
      </c>
      <c r="O187" s="31">
        <v>5</v>
      </c>
      <c r="P187" s="31">
        <v>5</v>
      </c>
      <c r="Q187" s="32">
        <v>5</v>
      </c>
      <c r="R187" s="32">
        <v>5</v>
      </c>
      <c r="S187" s="32">
        <v>5</v>
      </c>
      <c r="T187" s="32">
        <v>5</v>
      </c>
      <c r="U187" s="32">
        <v>5</v>
      </c>
      <c r="V187" s="34">
        <v>5</v>
      </c>
      <c r="W187" s="34">
        <v>5</v>
      </c>
      <c r="X187" s="34">
        <v>5</v>
      </c>
      <c r="Y187" s="34">
        <v>5</v>
      </c>
      <c r="Z187" s="33">
        <v>5</v>
      </c>
      <c r="AA187" s="33">
        <v>5</v>
      </c>
      <c r="AB187" s="33">
        <v>5</v>
      </c>
      <c r="AC187" s="33">
        <v>5</v>
      </c>
      <c r="AD187" s="33">
        <v>5</v>
      </c>
      <c r="AE187" s="108">
        <v>4</v>
      </c>
      <c r="AF187" s="108">
        <v>4</v>
      </c>
      <c r="AG187" s="108">
        <v>4</v>
      </c>
      <c r="AH187" s="108">
        <v>5</v>
      </c>
      <c r="AI187" s="35">
        <v>5</v>
      </c>
      <c r="AJ187" s="35">
        <v>5</v>
      </c>
      <c r="AK187" s="35">
        <v>5</v>
      </c>
    </row>
    <row r="188" spans="1:37">
      <c r="A188" s="29">
        <v>187</v>
      </c>
      <c r="C188" s="29" t="s">
        <v>9</v>
      </c>
      <c r="D188" s="29" t="s">
        <v>127</v>
      </c>
      <c r="E188" s="29">
        <v>1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30">
        <v>3</v>
      </c>
      <c r="M188" s="30">
        <v>3</v>
      </c>
      <c r="N188" s="30">
        <v>2</v>
      </c>
      <c r="O188" s="31">
        <v>4</v>
      </c>
      <c r="P188" s="31">
        <v>3</v>
      </c>
      <c r="Q188" s="32">
        <v>4</v>
      </c>
      <c r="R188" s="32">
        <v>2</v>
      </c>
      <c r="S188" s="32">
        <v>3</v>
      </c>
      <c r="T188" s="32">
        <v>3</v>
      </c>
      <c r="U188" s="32">
        <v>3</v>
      </c>
      <c r="V188" s="34">
        <v>3</v>
      </c>
      <c r="W188" s="34">
        <v>3</v>
      </c>
      <c r="X188" s="34">
        <v>3</v>
      </c>
      <c r="Y188" s="34">
        <v>3</v>
      </c>
      <c r="Z188" s="33">
        <v>4</v>
      </c>
      <c r="AA188" s="33">
        <v>4</v>
      </c>
      <c r="AB188" s="33">
        <v>4</v>
      </c>
      <c r="AC188" s="33">
        <v>4</v>
      </c>
      <c r="AD188" s="33">
        <v>4</v>
      </c>
      <c r="AE188" s="108">
        <v>4</v>
      </c>
      <c r="AF188" s="108">
        <v>4</v>
      </c>
      <c r="AG188" s="108">
        <v>4</v>
      </c>
      <c r="AH188" s="108">
        <v>4</v>
      </c>
      <c r="AI188" s="35">
        <v>4</v>
      </c>
      <c r="AJ188" s="35">
        <v>4</v>
      </c>
      <c r="AK188" s="35">
        <v>4</v>
      </c>
    </row>
    <row r="189" spans="1:37">
      <c r="A189" s="29">
        <v>188</v>
      </c>
      <c r="C189" s="29" t="s">
        <v>9</v>
      </c>
      <c r="D189" s="29" t="s">
        <v>138</v>
      </c>
      <c r="E189" s="29">
        <v>1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30">
        <v>5</v>
      </c>
      <c r="M189" s="30">
        <v>5</v>
      </c>
      <c r="N189" s="30">
        <v>5</v>
      </c>
      <c r="O189" s="31">
        <v>5</v>
      </c>
      <c r="P189" s="31">
        <v>5</v>
      </c>
      <c r="Q189" s="32">
        <v>5</v>
      </c>
      <c r="R189" s="32">
        <v>5</v>
      </c>
      <c r="S189" s="32">
        <v>5</v>
      </c>
      <c r="T189" s="32">
        <v>5</v>
      </c>
      <c r="U189" s="32">
        <v>5</v>
      </c>
      <c r="V189" s="34">
        <v>5</v>
      </c>
      <c r="W189" s="34">
        <v>4</v>
      </c>
      <c r="X189" s="34">
        <v>5</v>
      </c>
      <c r="Y189" s="34">
        <v>5</v>
      </c>
      <c r="Z189" s="33">
        <v>5</v>
      </c>
      <c r="AA189" s="33">
        <v>5</v>
      </c>
      <c r="AB189" s="33">
        <v>5</v>
      </c>
      <c r="AC189" s="33">
        <v>4</v>
      </c>
      <c r="AD189" s="33">
        <v>5</v>
      </c>
      <c r="AE189" s="108">
        <v>5</v>
      </c>
      <c r="AF189" s="108">
        <v>5</v>
      </c>
      <c r="AG189" s="108">
        <v>4</v>
      </c>
      <c r="AH189" s="108">
        <v>4</v>
      </c>
      <c r="AI189" s="35">
        <v>5</v>
      </c>
      <c r="AJ189" s="35">
        <v>5</v>
      </c>
      <c r="AK189" s="35">
        <v>5</v>
      </c>
    </row>
    <row r="190" spans="1:37">
      <c r="A190" s="29">
        <v>189</v>
      </c>
      <c r="C190" s="29" t="s">
        <v>9</v>
      </c>
      <c r="D190" s="29" t="s">
        <v>64</v>
      </c>
      <c r="E190" s="29">
        <v>1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30">
        <v>5</v>
      </c>
      <c r="M190" s="30">
        <v>4</v>
      </c>
      <c r="N190" s="30">
        <v>3</v>
      </c>
      <c r="O190" s="31">
        <v>5</v>
      </c>
      <c r="P190" s="31">
        <v>5</v>
      </c>
      <c r="Q190" s="32">
        <v>5</v>
      </c>
      <c r="R190" s="32">
        <v>5</v>
      </c>
      <c r="S190" s="32">
        <v>3</v>
      </c>
      <c r="T190" s="32">
        <v>4</v>
      </c>
      <c r="U190" s="32">
        <v>4</v>
      </c>
      <c r="V190" s="34">
        <v>3</v>
      </c>
      <c r="W190" s="34">
        <v>3</v>
      </c>
      <c r="X190" s="34">
        <v>3</v>
      </c>
      <c r="Y190" s="34">
        <v>3</v>
      </c>
      <c r="Z190" s="33">
        <v>5</v>
      </c>
      <c r="AA190" s="33">
        <v>5</v>
      </c>
      <c r="AB190" s="33">
        <v>5</v>
      </c>
      <c r="AC190" s="33">
        <v>5</v>
      </c>
      <c r="AD190" s="33">
        <v>5</v>
      </c>
      <c r="AE190" s="108">
        <v>5</v>
      </c>
      <c r="AF190" s="108">
        <v>5</v>
      </c>
      <c r="AG190" s="108">
        <v>5</v>
      </c>
      <c r="AH190" s="108">
        <v>5</v>
      </c>
      <c r="AI190" s="35">
        <v>4</v>
      </c>
      <c r="AJ190" s="35">
        <v>4</v>
      </c>
      <c r="AK190" s="35">
        <v>4</v>
      </c>
    </row>
    <row r="191" spans="1:37">
      <c r="A191" s="29">
        <v>190</v>
      </c>
      <c r="C191" s="29" t="s">
        <v>9</v>
      </c>
      <c r="D191" s="29" t="s">
        <v>74</v>
      </c>
      <c r="E191" s="29">
        <v>0</v>
      </c>
      <c r="F191" s="29">
        <v>0</v>
      </c>
      <c r="G191" s="29">
        <v>1</v>
      </c>
      <c r="H191" s="29">
        <v>0</v>
      </c>
      <c r="I191" s="29">
        <v>0</v>
      </c>
      <c r="J191" s="29">
        <v>0</v>
      </c>
      <c r="K191" s="29">
        <v>0</v>
      </c>
      <c r="L191" s="30">
        <v>5</v>
      </c>
      <c r="M191" s="30">
        <v>3</v>
      </c>
      <c r="N191" s="30">
        <v>1</v>
      </c>
      <c r="O191" s="31">
        <v>5</v>
      </c>
      <c r="P191" s="31">
        <v>5</v>
      </c>
      <c r="Q191" s="32">
        <v>5</v>
      </c>
      <c r="R191" s="32">
        <v>5</v>
      </c>
      <c r="S191" s="32">
        <v>5</v>
      </c>
      <c r="T191" s="32">
        <v>4</v>
      </c>
      <c r="U191" s="32">
        <v>4</v>
      </c>
      <c r="V191" s="34">
        <v>4</v>
      </c>
      <c r="W191" s="34">
        <v>4</v>
      </c>
      <c r="X191" s="34">
        <v>4</v>
      </c>
      <c r="Y191" s="34">
        <v>4</v>
      </c>
      <c r="Z191" s="33">
        <v>4</v>
      </c>
      <c r="AA191" s="33">
        <v>4</v>
      </c>
      <c r="AB191" s="33">
        <v>4</v>
      </c>
      <c r="AC191" s="33">
        <v>5</v>
      </c>
      <c r="AD191" s="33">
        <v>5</v>
      </c>
      <c r="AE191" s="108">
        <v>4</v>
      </c>
      <c r="AF191" s="108">
        <v>5</v>
      </c>
      <c r="AG191" s="108">
        <v>5</v>
      </c>
      <c r="AH191" s="108">
        <v>5</v>
      </c>
      <c r="AI191" s="35">
        <v>5</v>
      </c>
      <c r="AJ191" s="35">
        <v>5</v>
      </c>
      <c r="AK191" s="35">
        <v>5</v>
      </c>
    </row>
    <row r="192" spans="1:37">
      <c r="A192" s="29">
        <v>191</v>
      </c>
      <c r="C192" s="29" t="s">
        <v>60</v>
      </c>
      <c r="D192" s="29" t="s">
        <v>73</v>
      </c>
      <c r="E192" s="29">
        <v>1</v>
      </c>
      <c r="F192" s="29">
        <v>0</v>
      </c>
      <c r="G192" s="29">
        <v>0</v>
      </c>
      <c r="H192" s="29">
        <v>0</v>
      </c>
      <c r="I192" s="29">
        <v>1</v>
      </c>
      <c r="J192" s="29">
        <v>0</v>
      </c>
      <c r="K192" s="29">
        <v>0</v>
      </c>
      <c r="L192" s="30">
        <v>5</v>
      </c>
      <c r="M192" s="30">
        <v>4</v>
      </c>
      <c r="N192" s="30">
        <v>3</v>
      </c>
      <c r="O192" s="31">
        <v>4</v>
      </c>
      <c r="P192" s="31">
        <v>4</v>
      </c>
      <c r="Q192" s="32">
        <v>5</v>
      </c>
      <c r="R192" s="32">
        <v>5</v>
      </c>
      <c r="S192" s="32">
        <v>5</v>
      </c>
      <c r="T192" s="32">
        <v>5</v>
      </c>
      <c r="U192" s="32">
        <v>5</v>
      </c>
      <c r="V192" s="34">
        <v>4</v>
      </c>
      <c r="W192" s="34">
        <v>4</v>
      </c>
      <c r="X192" s="34">
        <v>4</v>
      </c>
      <c r="Y192" s="34">
        <v>4</v>
      </c>
      <c r="Z192" s="33">
        <v>4</v>
      </c>
      <c r="AA192" s="33">
        <v>4</v>
      </c>
      <c r="AB192" s="33">
        <v>4</v>
      </c>
      <c r="AC192" s="33">
        <v>4</v>
      </c>
      <c r="AD192" s="33">
        <v>4</v>
      </c>
      <c r="AE192" s="108">
        <v>4</v>
      </c>
      <c r="AF192" s="108">
        <v>4</v>
      </c>
      <c r="AG192" s="108">
        <v>4</v>
      </c>
      <c r="AH192" s="108">
        <v>4</v>
      </c>
      <c r="AI192" s="35">
        <v>4</v>
      </c>
      <c r="AJ192" s="35">
        <v>4</v>
      </c>
      <c r="AK192" s="35">
        <v>4</v>
      </c>
    </row>
    <row r="193" spans="1:37">
      <c r="A193" s="29">
        <v>192</v>
      </c>
      <c r="C193" s="29" t="s">
        <v>9</v>
      </c>
      <c r="D193" s="29" t="s">
        <v>73</v>
      </c>
      <c r="E193" s="29">
        <v>1</v>
      </c>
      <c r="F193" s="29">
        <v>0</v>
      </c>
      <c r="G193" s="29">
        <v>0</v>
      </c>
      <c r="H193" s="29">
        <v>0</v>
      </c>
      <c r="I193" s="29">
        <v>0</v>
      </c>
      <c r="J193" s="29">
        <v>1</v>
      </c>
      <c r="K193" s="29">
        <v>0</v>
      </c>
      <c r="L193" s="30">
        <v>4</v>
      </c>
      <c r="M193" s="30">
        <v>4</v>
      </c>
      <c r="N193" s="30">
        <v>4</v>
      </c>
      <c r="O193" s="31">
        <v>4</v>
      </c>
      <c r="P193" s="31">
        <v>4</v>
      </c>
      <c r="Q193" s="32">
        <v>3</v>
      </c>
      <c r="R193" s="32">
        <v>3</v>
      </c>
      <c r="S193" s="32">
        <v>3</v>
      </c>
      <c r="T193" s="32">
        <v>3</v>
      </c>
      <c r="U193" s="32">
        <v>3</v>
      </c>
      <c r="V193" s="34">
        <v>4</v>
      </c>
      <c r="W193" s="34">
        <v>2</v>
      </c>
      <c r="X193" s="34">
        <v>2</v>
      </c>
      <c r="Y193" s="34">
        <v>2</v>
      </c>
      <c r="Z193" s="33">
        <v>4</v>
      </c>
      <c r="AA193" s="33">
        <v>4</v>
      </c>
      <c r="AB193" s="33">
        <v>4</v>
      </c>
      <c r="AC193" s="33">
        <v>4</v>
      </c>
      <c r="AD193" s="33">
        <v>4</v>
      </c>
      <c r="AE193" s="108">
        <v>4</v>
      </c>
      <c r="AF193" s="108">
        <v>4</v>
      </c>
      <c r="AG193" s="108">
        <v>4</v>
      </c>
      <c r="AH193" s="108">
        <v>4</v>
      </c>
      <c r="AI193" s="35">
        <v>4</v>
      </c>
      <c r="AJ193" s="35">
        <v>4</v>
      </c>
      <c r="AK193" s="35">
        <v>4</v>
      </c>
    </row>
    <row r="194" spans="1:37">
      <c r="A194" s="29">
        <v>193</v>
      </c>
      <c r="C194" s="29" t="s">
        <v>9</v>
      </c>
      <c r="D194" s="29" t="s">
        <v>74</v>
      </c>
      <c r="E194" s="29">
        <v>1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30">
        <v>4</v>
      </c>
      <c r="M194" s="30">
        <v>2</v>
      </c>
      <c r="N194" s="30">
        <v>4</v>
      </c>
      <c r="O194" s="31">
        <v>4</v>
      </c>
      <c r="P194" s="31">
        <v>4</v>
      </c>
      <c r="Q194" s="32">
        <v>4</v>
      </c>
      <c r="R194" s="32">
        <v>3</v>
      </c>
      <c r="S194" s="32">
        <v>4</v>
      </c>
      <c r="T194" s="32">
        <v>3</v>
      </c>
      <c r="U194" s="32">
        <v>3</v>
      </c>
      <c r="V194" s="34">
        <v>3</v>
      </c>
      <c r="W194" s="34">
        <v>3</v>
      </c>
      <c r="X194" s="34">
        <v>3</v>
      </c>
      <c r="Y194" s="34">
        <v>3</v>
      </c>
      <c r="Z194" s="33">
        <v>4</v>
      </c>
      <c r="AA194" s="33">
        <v>4</v>
      </c>
      <c r="AB194" s="33">
        <v>4</v>
      </c>
      <c r="AC194" s="33">
        <v>4</v>
      </c>
      <c r="AD194" s="33">
        <v>4</v>
      </c>
      <c r="AE194" s="108">
        <v>4</v>
      </c>
      <c r="AF194" s="108">
        <v>4</v>
      </c>
      <c r="AG194" s="108">
        <v>4</v>
      </c>
      <c r="AH194" s="108">
        <v>4</v>
      </c>
      <c r="AI194" s="35">
        <v>4</v>
      </c>
      <c r="AJ194" s="35">
        <v>4</v>
      </c>
      <c r="AK194" s="35">
        <v>4</v>
      </c>
    </row>
    <row r="195" spans="1:37">
      <c r="A195" s="29">
        <v>194</v>
      </c>
      <c r="C195" s="29" t="s">
        <v>60</v>
      </c>
      <c r="D195" s="29" t="s">
        <v>73</v>
      </c>
      <c r="E195" s="29">
        <v>1</v>
      </c>
      <c r="F195" s="29">
        <v>0</v>
      </c>
      <c r="G195" s="29">
        <v>0</v>
      </c>
      <c r="H195" s="29">
        <v>0</v>
      </c>
      <c r="I195" s="29">
        <v>0</v>
      </c>
      <c r="J195" s="29">
        <v>1</v>
      </c>
      <c r="K195" s="29">
        <v>0</v>
      </c>
      <c r="L195" s="30">
        <v>4</v>
      </c>
      <c r="M195" s="30">
        <v>4</v>
      </c>
      <c r="N195" s="30">
        <v>3</v>
      </c>
      <c r="O195" s="31">
        <v>4</v>
      </c>
      <c r="P195" s="31">
        <v>4</v>
      </c>
      <c r="Q195" s="32">
        <v>5</v>
      </c>
      <c r="R195" s="32">
        <v>3</v>
      </c>
      <c r="S195" s="32">
        <v>4</v>
      </c>
      <c r="T195" s="32">
        <v>5</v>
      </c>
      <c r="U195" s="32">
        <v>4</v>
      </c>
      <c r="V195" s="34">
        <v>2</v>
      </c>
      <c r="W195" s="34">
        <v>2</v>
      </c>
      <c r="X195" s="34">
        <v>3</v>
      </c>
      <c r="Y195" s="34">
        <v>2</v>
      </c>
      <c r="Z195" s="33">
        <v>3</v>
      </c>
      <c r="AA195" s="33">
        <v>3</v>
      </c>
      <c r="AB195" s="33">
        <v>4</v>
      </c>
      <c r="AC195" s="33">
        <v>3</v>
      </c>
      <c r="AD195" s="33">
        <v>3</v>
      </c>
      <c r="AE195" s="108">
        <v>3</v>
      </c>
      <c r="AF195" s="108">
        <v>3</v>
      </c>
      <c r="AG195" s="108">
        <v>3</v>
      </c>
      <c r="AH195" s="108">
        <v>3</v>
      </c>
      <c r="AI195" s="35">
        <v>4</v>
      </c>
      <c r="AJ195" s="35">
        <v>4</v>
      </c>
      <c r="AK195" s="35">
        <v>4</v>
      </c>
    </row>
    <row r="196" spans="1:37">
      <c r="A196" s="29">
        <v>195</v>
      </c>
      <c r="C196" s="29" t="s">
        <v>9</v>
      </c>
      <c r="D196" s="29" t="s">
        <v>73</v>
      </c>
      <c r="E196" s="29">
        <v>1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30">
        <v>5</v>
      </c>
      <c r="M196" s="30">
        <v>4</v>
      </c>
      <c r="N196" s="30">
        <v>3</v>
      </c>
      <c r="O196" s="31">
        <v>5</v>
      </c>
      <c r="P196" s="31">
        <v>5</v>
      </c>
      <c r="Q196" s="32">
        <v>5</v>
      </c>
      <c r="R196" s="32">
        <v>3</v>
      </c>
      <c r="S196" s="32">
        <v>5</v>
      </c>
      <c r="T196" s="32">
        <v>5</v>
      </c>
      <c r="U196" s="32">
        <v>3</v>
      </c>
      <c r="V196" s="34">
        <v>3</v>
      </c>
      <c r="W196" s="34">
        <v>2</v>
      </c>
      <c r="X196" s="34">
        <v>2</v>
      </c>
      <c r="Y196" s="34">
        <v>2</v>
      </c>
      <c r="Z196" s="33">
        <v>4</v>
      </c>
      <c r="AA196" s="33">
        <v>4</v>
      </c>
      <c r="AB196" s="33">
        <v>4</v>
      </c>
      <c r="AC196" s="33">
        <v>4</v>
      </c>
      <c r="AD196" s="33">
        <v>4</v>
      </c>
      <c r="AE196" s="108">
        <v>5</v>
      </c>
      <c r="AF196" s="108">
        <v>5</v>
      </c>
      <c r="AG196" s="108">
        <v>4</v>
      </c>
      <c r="AH196" s="108">
        <v>5</v>
      </c>
      <c r="AI196" s="35">
        <v>5</v>
      </c>
      <c r="AJ196" s="35">
        <v>5</v>
      </c>
      <c r="AK196" s="35">
        <v>5</v>
      </c>
    </row>
    <row r="197" spans="1:37">
      <c r="A197" s="29">
        <v>196</v>
      </c>
      <c r="C197" s="29" t="s">
        <v>9</v>
      </c>
      <c r="D197" s="29" t="s">
        <v>138</v>
      </c>
      <c r="E197" s="29">
        <v>0</v>
      </c>
      <c r="F197" s="29">
        <v>0</v>
      </c>
      <c r="G197" s="29">
        <v>0</v>
      </c>
      <c r="H197" s="29">
        <v>0</v>
      </c>
      <c r="I197" s="29">
        <v>1</v>
      </c>
      <c r="J197" s="29">
        <v>0</v>
      </c>
      <c r="K197" s="29">
        <v>0</v>
      </c>
      <c r="L197" s="30">
        <v>4</v>
      </c>
      <c r="M197" s="30">
        <v>3</v>
      </c>
      <c r="N197" s="30">
        <v>3</v>
      </c>
      <c r="O197" s="31">
        <v>4</v>
      </c>
      <c r="P197" s="31">
        <v>4</v>
      </c>
      <c r="Q197" s="32">
        <v>4</v>
      </c>
      <c r="R197" s="32">
        <v>3</v>
      </c>
      <c r="S197" s="32">
        <v>3</v>
      </c>
      <c r="T197" s="32">
        <v>4</v>
      </c>
      <c r="U197" s="32">
        <v>4</v>
      </c>
      <c r="V197" s="34">
        <v>2</v>
      </c>
      <c r="W197" s="34">
        <v>2</v>
      </c>
      <c r="X197" s="34">
        <v>2</v>
      </c>
      <c r="Y197" s="34">
        <v>2</v>
      </c>
      <c r="Z197" s="33">
        <v>4</v>
      </c>
      <c r="AA197" s="33">
        <v>4</v>
      </c>
      <c r="AB197" s="33">
        <v>4</v>
      </c>
      <c r="AC197" s="33">
        <v>4</v>
      </c>
      <c r="AD197" s="33">
        <v>4</v>
      </c>
      <c r="AE197" s="108">
        <v>4</v>
      </c>
      <c r="AF197" s="108">
        <v>4</v>
      </c>
      <c r="AG197" s="108">
        <v>4</v>
      </c>
      <c r="AH197" s="108">
        <v>4</v>
      </c>
      <c r="AI197" s="35">
        <v>4</v>
      </c>
      <c r="AJ197" s="35">
        <v>4</v>
      </c>
      <c r="AK197" s="35">
        <v>4</v>
      </c>
    </row>
    <row r="198" spans="1:37">
      <c r="A198" s="29">
        <v>197</v>
      </c>
      <c r="C198" s="29" t="s">
        <v>60</v>
      </c>
      <c r="D198" s="29" t="s">
        <v>10</v>
      </c>
      <c r="E198" s="29">
        <v>0</v>
      </c>
      <c r="F198" s="29">
        <v>0</v>
      </c>
      <c r="G198" s="29">
        <v>1</v>
      </c>
      <c r="H198" s="29">
        <v>0</v>
      </c>
      <c r="I198" s="29">
        <v>0</v>
      </c>
      <c r="J198" s="29">
        <v>0</v>
      </c>
      <c r="K198" s="29">
        <v>0</v>
      </c>
      <c r="L198" s="30">
        <v>5</v>
      </c>
      <c r="M198" s="30">
        <v>4</v>
      </c>
      <c r="N198" s="30">
        <v>4</v>
      </c>
      <c r="O198" s="31">
        <v>5</v>
      </c>
      <c r="P198" s="31">
        <v>5</v>
      </c>
      <c r="Q198" s="32">
        <v>5</v>
      </c>
      <c r="R198" s="32">
        <v>4</v>
      </c>
      <c r="S198" s="32">
        <v>4</v>
      </c>
      <c r="T198" s="32">
        <v>3</v>
      </c>
      <c r="U198" s="32">
        <v>5</v>
      </c>
      <c r="V198" s="34">
        <v>1</v>
      </c>
      <c r="W198" s="34">
        <v>2</v>
      </c>
      <c r="X198" s="34">
        <v>4</v>
      </c>
      <c r="Y198" s="34">
        <v>5</v>
      </c>
      <c r="Z198" s="33">
        <v>4</v>
      </c>
      <c r="AA198" s="33">
        <v>4</v>
      </c>
      <c r="AB198" s="33">
        <v>5</v>
      </c>
      <c r="AC198" s="33">
        <v>5</v>
      </c>
      <c r="AD198" s="33">
        <v>5</v>
      </c>
      <c r="AE198" s="108">
        <v>5</v>
      </c>
      <c r="AF198" s="108">
        <v>4</v>
      </c>
      <c r="AG198" s="108">
        <v>4</v>
      </c>
      <c r="AH198" s="108">
        <v>5</v>
      </c>
      <c r="AI198" s="35">
        <v>5</v>
      </c>
      <c r="AJ198" s="35">
        <v>5</v>
      </c>
      <c r="AK198" s="35">
        <v>5</v>
      </c>
    </row>
    <row r="199" spans="1:37">
      <c r="A199" s="29">
        <v>198</v>
      </c>
      <c r="C199" s="29" t="s">
        <v>9</v>
      </c>
      <c r="D199" s="29" t="s">
        <v>10</v>
      </c>
      <c r="E199" s="29">
        <v>1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30">
        <v>4</v>
      </c>
      <c r="M199" s="30">
        <v>4</v>
      </c>
      <c r="N199" s="30">
        <v>4</v>
      </c>
      <c r="O199" s="31">
        <v>4</v>
      </c>
      <c r="P199" s="31">
        <v>3</v>
      </c>
      <c r="Q199" s="32">
        <v>4</v>
      </c>
      <c r="R199" s="32">
        <v>3</v>
      </c>
      <c r="S199" s="32">
        <v>4</v>
      </c>
      <c r="T199" s="32">
        <v>5</v>
      </c>
      <c r="U199" s="32">
        <v>4</v>
      </c>
      <c r="V199" s="34">
        <v>4</v>
      </c>
      <c r="W199" s="34">
        <v>3</v>
      </c>
      <c r="X199" s="34">
        <v>4</v>
      </c>
      <c r="Y199" s="34">
        <v>5</v>
      </c>
      <c r="Z199" s="33">
        <v>4</v>
      </c>
      <c r="AA199" s="33">
        <v>4</v>
      </c>
      <c r="AB199" s="33">
        <v>5</v>
      </c>
      <c r="AC199" s="33">
        <v>4</v>
      </c>
      <c r="AD199" s="33">
        <v>4</v>
      </c>
      <c r="AE199" s="108">
        <v>5</v>
      </c>
      <c r="AF199" s="108">
        <v>4</v>
      </c>
      <c r="AG199" s="108">
        <v>4</v>
      </c>
      <c r="AH199" s="108">
        <v>5</v>
      </c>
      <c r="AI199" s="35">
        <v>4</v>
      </c>
      <c r="AJ199" s="35">
        <v>4</v>
      </c>
      <c r="AK199" s="35">
        <v>5</v>
      </c>
    </row>
    <row r="200" spans="1:37">
      <c r="A200" s="29">
        <v>199</v>
      </c>
      <c r="C200" s="29" t="s">
        <v>9</v>
      </c>
      <c r="D200" s="29" t="s">
        <v>73</v>
      </c>
      <c r="E200" s="29">
        <v>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30">
        <v>4</v>
      </c>
      <c r="M200" s="30">
        <v>4</v>
      </c>
      <c r="N200" s="30">
        <v>3</v>
      </c>
      <c r="O200" s="31">
        <v>4</v>
      </c>
      <c r="P200" s="31">
        <v>4</v>
      </c>
      <c r="Q200" s="32">
        <v>4</v>
      </c>
      <c r="R200" s="32">
        <v>3</v>
      </c>
      <c r="S200" s="32">
        <v>4</v>
      </c>
      <c r="T200" s="32">
        <v>4</v>
      </c>
      <c r="U200" s="32">
        <v>4</v>
      </c>
      <c r="V200" s="34">
        <v>4</v>
      </c>
      <c r="W200" s="34">
        <v>4</v>
      </c>
      <c r="X200" s="34">
        <v>3</v>
      </c>
      <c r="Y200" s="34">
        <v>3</v>
      </c>
      <c r="Z200" s="33">
        <v>4</v>
      </c>
      <c r="AA200" s="33">
        <v>4</v>
      </c>
      <c r="AB200" s="33">
        <v>4</v>
      </c>
      <c r="AC200" s="33">
        <v>4</v>
      </c>
      <c r="AD200" s="33">
        <v>4</v>
      </c>
      <c r="AE200" s="108">
        <v>3</v>
      </c>
      <c r="AF200" s="108">
        <v>3</v>
      </c>
      <c r="AG200" s="108">
        <v>3</v>
      </c>
      <c r="AH200" s="108">
        <v>3</v>
      </c>
      <c r="AI200" s="35">
        <v>3</v>
      </c>
      <c r="AJ200" s="35">
        <v>3</v>
      </c>
      <c r="AK200" s="35">
        <v>3</v>
      </c>
    </row>
    <row r="201" spans="1:37">
      <c r="A201" s="29">
        <v>200</v>
      </c>
      <c r="C201" s="29" t="s">
        <v>60</v>
      </c>
      <c r="D201" s="29" t="s">
        <v>73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30">
        <v>4</v>
      </c>
      <c r="M201" s="30">
        <v>3</v>
      </c>
      <c r="N201" s="30">
        <v>3</v>
      </c>
      <c r="O201" s="31">
        <v>4</v>
      </c>
      <c r="P201" s="31">
        <v>4</v>
      </c>
      <c r="Q201" s="32">
        <v>4</v>
      </c>
      <c r="R201" s="32">
        <v>3</v>
      </c>
      <c r="S201" s="32">
        <v>4</v>
      </c>
      <c r="T201" s="32">
        <v>4</v>
      </c>
      <c r="U201" s="32">
        <v>4</v>
      </c>
      <c r="V201" s="34">
        <v>3</v>
      </c>
      <c r="W201" s="34">
        <v>3</v>
      </c>
      <c r="X201" s="34">
        <v>3</v>
      </c>
      <c r="Y201" s="34">
        <v>3</v>
      </c>
      <c r="Z201" s="33">
        <v>4</v>
      </c>
      <c r="AA201" s="33">
        <v>4</v>
      </c>
      <c r="AB201" s="33">
        <v>4</v>
      </c>
      <c r="AC201" s="33">
        <v>4</v>
      </c>
      <c r="AD201" s="33">
        <v>4</v>
      </c>
      <c r="AE201" s="108">
        <v>4</v>
      </c>
      <c r="AF201" s="108">
        <v>3</v>
      </c>
      <c r="AG201" s="108">
        <v>3</v>
      </c>
      <c r="AH201" s="108">
        <v>4</v>
      </c>
      <c r="AI201" s="35">
        <v>4</v>
      </c>
      <c r="AJ201" s="35">
        <v>3</v>
      </c>
      <c r="AK201" s="35">
        <v>4</v>
      </c>
    </row>
    <row r="202" spans="1:37">
      <c r="A202" s="29">
        <v>201</v>
      </c>
      <c r="C202" s="29" t="s">
        <v>9</v>
      </c>
      <c r="D202" s="29" t="s">
        <v>129</v>
      </c>
      <c r="E202" s="29">
        <v>1</v>
      </c>
      <c r="F202" s="29">
        <v>1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30">
        <v>4</v>
      </c>
      <c r="M202" s="30">
        <v>3</v>
      </c>
      <c r="N202" s="30">
        <v>3</v>
      </c>
      <c r="O202" s="31">
        <v>3</v>
      </c>
      <c r="P202" s="31">
        <v>4</v>
      </c>
      <c r="Q202" s="32">
        <v>4</v>
      </c>
      <c r="R202" s="32">
        <v>3</v>
      </c>
      <c r="S202" s="32">
        <v>4</v>
      </c>
      <c r="T202" s="32">
        <v>4</v>
      </c>
      <c r="U202" s="32">
        <v>4</v>
      </c>
      <c r="V202" s="34">
        <v>3</v>
      </c>
      <c r="W202" s="34">
        <v>3</v>
      </c>
      <c r="X202" s="34">
        <v>3</v>
      </c>
      <c r="Y202" s="34">
        <v>3</v>
      </c>
      <c r="Z202" s="33">
        <v>4</v>
      </c>
      <c r="AA202" s="33">
        <v>4</v>
      </c>
      <c r="AB202" s="33">
        <v>4</v>
      </c>
      <c r="AC202" s="33">
        <v>4</v>
      </c>
      <c r="AD202" s="33">
        <v>4</v>
      </c>
      <c r="AE202" s="108">
        <v>4</v>
      </c>
      <c r="AF202" s="108">
        <v>4</v>
      </c>
      <c r="AG202" s="108">
        <v>4</v>
      </c>
      <c r="AH202" s="108">
        <v>4</v>
      </c>
      <c r="AI202" s="35">
        <v>4</v>
      </c>
      <c r="AJ202" s="35">
        <v>4</v>
      </c>
      <c r="AK202" s="35">
        <v>4</v>
      </c>
    </row>
    <row r="203" spans="1:37">
      <c r="A203" s="29">
        <v>202</v>
      </c>
      <c r="C203" s="29" t="s">
        <v>9</v>
      </c>
      <c r="D203" s="29" t="s">
        <v>139</v>
      </c>
      <c r="E203" s="29">
        <v>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30">
        <v>4</v>
      </c>
      <c r="M203" s="30">
        <v>4</v>
      </c>
      <c r="N203" s="30">
        <v>4</v>
      </c>
      <c r="O203" s="31">
        <v>5</v>
      </c>
      <c r="P203" s="31">
        <v>4</v>
      </c>
      <c r="Q203" s="32">
        <v>5</v>
      </c>
      <c r="R203" s="32">
        <v>4</v>
      </c>
      <c r="S203" s="32">
        <v>4</v>
      </c>
      <c r="T203" s="32">
        <v>4</v>
      </c>
      <c r="U203" s="32">
        <v>4</v>
      </c>
      <c r="V203" s="34">
        <v>3</v>
      </c>
      <c r="W203" s="34">
        <v>3</v>
      </c>
      <c r="X203" s="34">
        <v>2</v>
      </c>
      <c r="Y203" s="34">
        <v>2</v>
      </c>
      <c r="Z203" s="33">
        <v>5</v>
      </c>
      <c r="AA203" s="33">
        <v>4</v>
      </c>
      <c r="AB203" s="33">
        <v>4</v>
      </c>
      <c r="AC203" s="33">
        <v>4</v>
      </c>
      <c r="AD203" s="33">
        <v>4</v>
      </c>
      <c r="AE203" s="108">
        <v>5</v>
      </c>
      <c r="AF203" s="108">
        <v>5</v>
      </c>
      <c r="AG203" s="108">
        <v>5</v>
      </c>
      <c r="AH203" s="108">
        <v>5</v>
      </c>
      <c r="AI203" s="35">
        <v>5</v>
      </c>
      <c r="AJ203" s="35">
        <v>5</v>
      </c>
      <c r="AK203" s="35">
        <v>5</v>
      </c>
    </row>
    <row r="204" spans="1:37">
      <c r="A204" s="29">
        <v>203</v>
      </c>
      <c r="C204" s="29" t="s">
        <v>9</v>
      </c>
      <c r="D204" s="29" t="s">
        <v>72</v>
      </c>
      <c r="E204" s="29">
        <v>1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30">
        <v>4</v>
      </c>
      <c r="M204" s="30">
        <v>3</v>
      </c>
      <c r="N204" s="30">
        <v>4</v>
      </c>
      <c r="O204" s="31">
        <v>4</v>
      </c>
      <c r="P204" s="31">
        <v>4</v>
      </c>
      <c r="Q204" s="32">
        <v>5</v>
      </c>
      <c r="R204" s="32">
        <v>4</v>
      </c>
      <c r="S204" s="32">
        <v>5</v>
      </c>
      <c r="T204" s="32">
        <v>4</v>
      </c>
      <c r="U204" s="32">
        <v>4</v>
      </c>
      <c r="V204" s="34">
        <v>5</v>
      </c>
      <c r="W204" s="34">
        <v>5</v>
      </c>
      <c r="X204" s="34">
        <v>4</v>
      </c>
      <c r="Y204" s="34">
        <v>4</v>
      </c>
      <c r="Z204" s="33">
        <v>4</v>
      </c>
      <c r="AA204" s="33">
        <v>4</v>
      </c>
      <c r="AB204" s="33">
        <v>4</v>
      </c>
      <c r="AC204" s="33">
        <v>4</v>
      </c>
      <c r="AD204" s="33">
        <v>4</v>
      </c>
      <c r="AE204" s="108">
        <v>5</v>
      </c>
      <c r="AF204" s="108">
        <v>5</v>
      </c>
      <c r="AG204" s="108">
        <v>5</v>
      </c>
      <c r="AH204" s="108">
        <v>5</v>
      </c>
      <c r="AI204" s="35">
        <v>4</v>
      </c>
      <c r="AJ204" s="35">
        <v>4</v>
      </c>
      <c r="AK204" s="35">
        <v>4</v>
      </c>
    </row>
    <row r="205" spans="1:37">
      <c r="A205" s="29">
        <v>204</v>
      </c>
      <c r="C205" s="29" t="s">
        <v>60</v>
      </c>
      <c r="D205" s="29" t="s">
        <v>72</v>
      </c>
      <c r="E205" s="29">
        <v>1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30">
        <v>4</v>
      </c>
      <c r="M205" s="30">
        <v>3</v>
      </c>
      <c r="N205" s="30">
        <v>4</v>
      </c>
      <c r="O205" s="31">
        <v>4</v>
      </c>
      <c r="P205" s="31">
        <v>5</v>
      </c>
      <c r="Q205" s="32">
        <v>4</v>
      </c>
      <c r="R205" s="32">
        <v>5</v>
      </c>
      <c r="S205" s="32">
        <v>4</v>
      </c>
      <c r="T205" s="32">
        <v>4</v>
      </c>
      <c r="U205" s="32">
        <v>4</v>
      </c>
      <c r="V205" s="34">
        <v>5</v>
      </c>
      <c r="W205" s="34">
        <v>5</v>
      </c>
      <c r="X205" s="34">
        <v>4</v>
      </c>
      <c r="Y205" s="34">
        <v>4</v>
      </c>
      <c r="Z205" s="33">
        <v>4</v>
      </c>
      <c r="AA205" s="33">
        <v>4</v>
      </c>
      <c r="AB205" s="33">
        <v>4</v>
      </c>
      <c r="AC205" s="33">
        <v>4</v>
      </c>
      <c r="AD205" s="33">
        <v>4</v>
      </c>
      <c r="AE205" s="108">
        <v>5</v>
      </c>
      <c r="AF205" s="108">
        <v>5</v>
      </c>
      <c r="AG205" s="108">
        <v>5</v>
      </c>
      <c r="AH205" s="108">
        <v>5</v>
      </c>
      <c r="AI205" s="35">
        <v>4</v>
      </c>
      <c r="AJ205" s="35">
        <v>4</v>
      </c>
      <c r="AK205" s="35">
        <v>4</v>
      </c>
    </row>
    <row r="206" spans="1:37" s="100" customFormat="1">
      <c r="A206" s="100">
        <v>205</v>
      </c>
      <c r="C206" s="100" t="s">
        <v>60</v>
      </c>
      <c r="D206" s="100" t="s">
        <v>137</v>
      </c>
      <c r="E206" s="100">
        <v>1</v>
      </c>
      <c r="F206" s="100">
        <v>0</v>
      </c>
      <c r="G206" s="100">
        <v>0</v>
      </c>
      <c r="H206" s="100">
        <v>0</v>
      </c>
      <c r="I206" s="100">
        <v>0</v>
      </c>
      <c r="J206" s="100">
        <v>0</v>
      </c>
      <c r="K206" s="100">
        <v>0</v>
      </c>
      <c r="L206" s="101">
        <v>4</v>
      </c>
      <c r="M206" s="101">
        <v>4</v>
      </c>
      <c r="N206" s="101">
        <v>3</v>
      </c>
      <c r="O206" s="102">
        <v>4</v>
      </c>
      <c r="P206" s="102">
        <v>4</v>
      </c>
      <c r="Q206" s="103">
        <v>5</v>
      </c>
      <c r="R206" s="103">
        <v>3</v>
      </c>
      <c r="S206" s="103">
        <v>4</v>
      </c>
      <c r="T206" s="103">
        <v>4</v>
      </c>
      <c r="U206" s="103">
        <v>4</v>
      </c>
      <c r="V206" s="104">
        <v>5</v>
      </c>
      <c r="W206" s="104">
        <v>5</v>
      </c>
      <c r="X206" s="104">
        <v>4</v>
      </c>
      <c r="Y206" s="104">
        <v>3</v>
      </c>
      <c r="Z206" s="105">
        <v>4</v>
      </c>
      <c r="AA206" s="105">
        <v>3</v>
      </c>
      <c r="AB206" s="105">
        <v>3</v>
      </c>
      <c r="AC206" s="105">
        <v>4</v>
      </c>
      <c r="AD206" s="105">
        <v>4</v>
      </c>
      <c r="AE206" s="109">
        <v>4</v>
      </c>
      <c r="AF206" s="109">
        <v>3</v>
      </c>
      <c r="AG206" s="109">
        <v>3</v>
      </c>
      <c r="AH206" s="109">
        <v>4</v>
      </c>
      <c r="AI206" s="106">
        <v>4</v>
      </c>
      <c r="AJ206" s="106">
        <v>4</v>
      </c>
      <c r="AK206" s="106">
        <v>4</v>
      </c>
    </row>
    <row r="207" spans="1:37">
      <c r="A207" s="29">
        <v>206</v>
      </c>
      <c r="C207" s="29" t="s">
        <v>9</v>
      </c>
      <c r="D207" s="29" t="s">
        <v>139</v>
      </c>
      <c r="E207" s="29">
        <v>0</v>
      </c>
      <c r="F207" s="29">
        <v>0</v>
      </c>
      <c r="G207" s="29">
        <v>0</v>
      </c>
      <c r="H207" s="29">
        <v>1</v>
      </c>
      <c r="I207" s="29">
        <v>0</v>
      </c>
      <c r="J207" s="29">
        <v>0</v>
      </c>
      <c r="K207" s="29">
        <v>0</v>
      </c>
      <c r="L207" s="30">
        <v>4</v>
      </c>
      <c r="M207" s="30">
        <v>4</v>
      </c>
      <c r="N207" s="30">
        <v>3</v>
      </c>
      <c r="O207" s="31">
        <v>4</v>
      </c>
      <c r="P207" s="31">
        <v>4</v>
      </c>
      <c r="Q207" s="32">
        <v>5</v>
      </c>
      <c r="R207" s="32">
        <v>3</v>
      </c>
      <c r="S207" s="32">
        <v>4</v>
      </c>
      <c r="T207" s="32">
        <v>4</v>
      </c>
      <c r="U207" s="32">
        <v>4</v>
      </c>
      <c r="V207" s="34">
        <v>3</v>
      </c>
      <c r="W207" s="34">
        <v>3</v>
      </c>
      <c r="X207" s="34">
        <v>3</v>
      </c>
      <c r="Y207" s="34">
        <v>2</v>
      </c>
      <c r="Z207" s="33">
        <v>5</v>
      </c>
      <c r="AA207" s="33">
        <v>5</v>
      </c>
      <c r="AB207" s="33">
        <v>3</v>
      </c>
      <c r="AC207" s="33">
        <v>4</v>
      </c>
      <c r="AD207" s="33">
        <v>4</v>
      </c>
      <c r="AE207" s="108">
        <v>5</v>
      </c>
      <c r="AF207" s="108">
        <v>3</v>
      </c>
      <c r="AG207" s="108">
        <v>5</v>
      </c>
      <c r="AH207" s="108">
        <v>4</v>
      </c>
      <c r="AI207" s="35">
        <v>4</v>
      </c>
      <c r="AJ207" s="35">
        <v>4</v>
      </c>
      <c r="AK207" s="35">
        <v>4</v>
      </c>
    </row>
    <row r="208" spans="1:37">
      <c r="A208" s="29">
        <v>207</v>
      </c>
      <c r="C208" s="29" t="s">
        <v>9</v>
      </c>
      <c r="D208" s="29" t="s">
        <v>139</v>
      </c>
      <c r="E208" s="29">
        <v>1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30">
        <v>5</v>
      </c>
      <c r="M208" s="30">
        <v>5</v>
      </c>
      <c r="N208" s="30">
        <v>5</v>
      </c>
      <c r="O208" s="31">
        <v>4</v>
      </c>
      <c r="P208" s="31">
        <v>4</v>
      </c>
      <c r="Q208" s="32">
        <v>5</v>
      </c>
      <c r="R208" s="32">
        <v>4</v>
      </c>
      <c r="S208" s="32">
        <v>5</v>
      </c>
      <c r="T208" s="32">
        <v>4</v>
      </c>
      <c r="U208" s="32">
        <v>5</v>
      </c>
      <c r="V208" s="34">
        <v>3</v>
      </c>
      <c r="W208" s="34">
        <v>2</v>
      </c>
      <c r="X208" s="34">
        <v>2</v>
      </c>
      <c r="Y208" s="34">
        <v>3</v>
      </c>
      <c r="Z208" s="33">
        <v>4</v>
      </c>
      <c r="AA208" s="33">
        <v>3</v>
      </c>
      <c r="AB208" s="33">
        <v>4</v>
      </c>
      <c r="AC208" s="33">
        <v>3</v>
      </c>
      <c r="AD208" s="33">
        <v>3</v>
      </c>
      <c r="AE208" s="108">
        <v>5</v>
      </c>
      <c r="AF208" s="108">
        <v>5</v>
      </c>
      <c r="AG208" s="108">
        <v>5</v>
      </c>
      <c r="AH208" s="108">
        <v>5</v>
      </c>
      <c r="AI208" s="35">
        <v>5</v>
      </c>
      <c r="AJ208" s="35">
        <v>5</v>
      </c>
      <c r="AK208" s="35">
        <v>5</v>
      </c>
    </row>
    <row r="209" spans="1:37">
      <c r="A209" s="29">
        <v>208</v>
      </c>
      <c r="C209" s="29" t="s">
        <v>9</v>
      </c>
      <c r="D209" s="29" t="s">
        <v>139</v>
      </c>
      <c r="E209" s="29">
        <v>1</v>
      </c>
      <c r="F209" s="29">
        <v>0</v>
      </c>
      <c r="G209" s="29">
        <v>1</v>
      </c>
      <c r="H209" s="29">
        <v>0</v>
      </c>
      <c r="I209" s="29">
        <v>0</v>
      </c>
      <c r="J209" s="29">
        <v>0</v>
      </c>
      <c r="K209" s="29">
        <v>0</v>
      </c>
      <c r="L209" s="30">
        <v>4</v>
      </c>
      <c r="M209" s="30">
        <v>4</v>
      </c>
      <c r="N209" s="30">
        <v>3</v>
      </c>
      <c r="O209" s="31">
        <v>3</v>
      </c>
      <c r="P209" s="31">
        <v>4</v>
      </c>
      <c r="Q209" s="32">
        <v>4</v>
      </c>
      <c r="R209" s="32">
        <v>3</v>
      </c>
      <c r="S209" s="32">
        <v>4</v>
      </c>
      <c r="T209" s="32">
        <v>4</v>
      </c>
      <c r="U209" s="32">
        <v>4</v>
      </c>
      <c r="V209" s="34">
        <v>1</v>
      </c>
      <c r="W209" s="34">
        <v>1</v>
      </c>
      <c r="X209" s="34">
        <v>1</v>
      </c>
      <c r="Y209" s="34">
        <v>1</v>
      </c>
      <c r="Z209" s="33">
        <v>3</v>
      </c>
      <c r="AA209" s="33">
        <v>3</v>
      </c>
      <c r="AB209" s="33">
        <v>3</v>
      </c>
      <c r="AC209" s="33">
        <v>3</v>
      </c>
      <c r="AD209" s="33">
        <v>3</v>
      </c>
      <c r="AE209" s="108">
        <v>3</v>
      </c>
      <c r="AF209" s="108">
        <v>4</v>
      </c>
      <c r="AG209" s="108">
        <v>3</v>
      </c>
      <c r="AH209" s="108">
        <v>4</v>
      </c>
      <c r="AI209" s="35">
        <v>4</v>
      </c>
      <c r="AJ209" s="35">
        <v>4</v>
      </c>
      <c r="AK209" s="35">
        <v>4</v>
      </c>
    </row>
    <row r="210" spans="1:37">
      <c r="A210" s="29">
        <v>209</v>
      </c>
      <c r="C210" s="29" t="s">
        <v>9</v>
      </c>
      <c r="D210" s="29" t="s">
        <v>139</v>
      </c>
      <c r="E210" s="29">
        <v>1</v>
      </c>
      <c r="F210" s="29">
        <v>0</v>
      </c>
      <c r="G210" s="29">
        <v>1</v>
      </c>
      <c r="H210" s="29">
        <v>0</v>
      </c>
      <c r="I210" s="29">
        <v>0</v>
      </c>
      <c r="J210" s="29">
        <v>0</v>
      </c>
      <c r="K210" s="29">
        <v>0</v>
      </c>
      <c r="L210" s="30">
        <v>4</v>
      </c>
      <c r="M210" s="30">
        <v>2</v>
      </c>
      <c r="N210" s="30">
        <v>3</v>
      </c>
      <c r="O210" s="31">
        <v>4</v>
      </c>
      <c r="P210" s="31">
        <v>4</v>
      </c>
      <c r="Q210" s="32">
        <v>4</v>
      </c>
      <c r="R210" s="32">
        <v>3</v>
      </c>
      <c r="S210" s="32">
        <v>4</v>
      </c>
      <c r="T210" s="32">
        <v>4</v>
      </c>
      <c r="U210" s="32">
        <v>4</v>
      </c>
      <c r="V210" s="34">
        <v>4</v>
      </c>
      <c r="W210" s="34">
        <v>4</v>
      </c>
      <c r="X210" s="34">
        <v>4</v>
      </c>
      <c r="Y210" s="34">
        <v>4</v>
      </c>
      <c r="Z210" s="33">
        <v>4</v>
      </c>
      <c r="AA210" s="33">
        <v>4</v>
      </c>
      <c r="AB210" s="33">
        <v>4</v>
      </c>
      <c r="AC210" s="33">
        <v>4</v>
      </c>
      <c r="AD210" s="33">
        <v>4</v>
      </c>
      <c r="AE210" s="108">
        <v>4</v>
      </c>
      <c r="AF210" s="108">
        <v>4</v>
      </c>
      <c r="AG210" s="108">
        <v>4</v>
      </c>
      <c r="AH210" s="108">
        <v>4</v>
      </c>
      <c r="AI210" s="35">
        <v>4</v>
      </c>
      <c r="AJ210" s="35">
        <v>4</v>
      </c>
      <c r="AK210" s="35">
        <v>4</v>
      </c>
    </row>
    <row r="211" spans="1:37">
      <c r="A211" s="29">
        <v>210</v>
      </c>
      <c r="C211" s="29" t="s">
        <v>9</v>
      </c>
      <c r="D211" s="29" t="s">
        <v>73</v>
      </c>
      <c r="E211" s="29">
        <v>1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30">
        <v>5</v>
      </c>
      <c r="M211" s="30">
        <v>4</v>
      </c>
      <c r="N211" s="30">
        <v>4</v>
      </c>
      <c r="O211" s="31">
        <v>5</v>
      </c>
      <c r="P211" s="31">
        <v>5</v>
      </c>
      <c r="Q211" s="32">
        <v>3</v>
      </c>
      <c r="R211" s="32">
        <v>3</v>
      </c>
      <c r="S211" s="32">
        <v>4</v>
      </c>
      <c r="T211" s="32">
        <v>3</v>
      </c>
      <c r="U211" s="32">
        <v>5</v>
      </c>
      <c r="V211" s="34">
        <v>2</v>
      </c>
      <c r="W211" s="34">
        <v>2</v>
      </c>
      <c r="X211" s="34">
        <v>2</v>
      </c>
      <c r="Y211" s="34">
        <v>2</v>
      </c>
      <c r="Z211" s="33">
        <v>4</v>
      </c>
      <c r="AA211" s="33">
        <v>4</v>
      </c>
      <c r="AB211" s="33">
        <v>5</v>
      </c>
      <c r="AC211" s="33">
        <v>4</v>
      </c>
      <c r="AD211" s="33">
        <v>4</v>
      </c>
      <c r="AE211" s="108">
        <v>5</v>
      </c>
      <c r="AF211" s="108">
        <v>3</v>
      </c>
      <c r="AG211" s="108">
        <v>4</v>
      </c>
      <c r="AH211" s="108">
        <v>4</v>
      </c>
      <c r="AI211" s="35">
        <v>4</v>
      </c>
      <c r="AJ211" s="35">
        <v>4</v>
      </c>
      <c r="AK211" s="35">
        <v>4</v>
      </c>
    </row>
    <row r="212" spans="1:37">
      <c r="A212" s="29">
        <v>211</v>
      </c>
      <c r="C212" s="29" t="s">
        <v>9</v>
      </c>
      <c r="D212" s="29" t="s">
        <v>128</v>
      </c>
      <c r="E212" s="29">
        <v>1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30">
        <v>4</v>
      </c>
      <c r="M212" s="30">
        <v>3</v>
      </c>
      <c r="N212" s="30">
        <v>3</v>
      </c>
      <c r="O212" s="31">
        <v>4</v>
      </c>
      <c r="P212" s="31">
        <v>4</v>
      </c>
      <c r="Q212" s="32">
        <v>4</v>
      </c>
      <c r="R212" s="32">
        <v>4</v>
      </c>
      <c r="S212" s="32">
        <v>4</v>
      </c>
      <c r="T212" s="32">
        <v>4</v>
      </c>
      <c r="U212" s="32">
        <v>4</v>
      </c>
      <c r="V212" s="34">
        <v>2</v>
      </c>
      <c r="W212" s="34">
        <v>2</v>
      </c>
      <c r="X212" s="34">
        <v>2</v>
      </c>
      <c r="Y212" s="34">
        <v>2</v>
      </c>
      <c r="Z212" s="33">
        <v>4</v>
      </c>
      <c r="AA212" s="33">
        <v>4</v>
      </c>
      <c r="AB212" s="33">
        <v>3</v>
      </c>
      <c r="AC212" s="33">
        <v>3</v>
      </c>
      <c r="AD212" s="33">
        <v>3</v>
      </c>
      <c r="AE212" s="108">
        <v>3</v>
      </c>
      <c r="AF212" s="108">
        <v>3</v>
      </c>
      <c r="AG212" s="108">
        <v>3</v>
      </c>
      <c r="AH212" s="108">
        <v>3</v>
      </c>
      <c r="AI212" s="35">
        <v>3</v>
      </c>
      <c r="AJ212" s="35">
        <v>3</v>
      </c>
      <c r="AK212" s="35">
        <v>3</v>
      </c>
    </row>
    <row r="213" spans="1:37">
      <c r="A213" s="29">
        <v>212</v>
      </c>
      <c r="C213" s="29" t="s">
        <v>9</v>
      </c>
      <c r="D213" s="29" t="s">
        <v>128</v>
      </c>
      <c r="E213" s="29">
        <v>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30">
        <v>4</v>
      </c>
      <c r="M213" s="30">
        <v>3</v>
      </c>
      <c r="N213" s="30">
        <v>2</v>
      </c>
      <c r="O213" s="31">
        <v>4</v>
      </c>
      <c r="P213" s="31">
        <v>4</v>
      </c>
      <c r="Q213" s="32">
        <v>5</v>
      </c>
      <c r="R213" s="32">
        <v>4</v>
      </c>
      <c r="S213" s="32">
        <v>5</v>
      </c>
      <c r="T213" s="32">
        <v>5</v>
      </c>
      <c r="U213" s="32">
        <v>5</v>
      </c>
      <c r="V213" s="34">
        <v>3</v>
      </c>
      <c r="W213" s="34">
        <v>3</v>
      </c>
      <c r="X213" s="34">
        <v>3</v>
      </c>
      <c r="Y213" s="34">
        <v>3</v>
      </c>
      <c r="Z213" s="33">
        <v>4</v>
      </c>
      <c r="AA213" s="33">
        <v>3</v>
      </c>
      <c r="AB213" s="33">
        <v>4</v>
      </c>
      <c r="AC213" s="33">
        <v>4</v>
      </c>
      <c r="AD213" s="33">
        <v>4</v>
      </c>
      <c r="AE213" s="108">
        <v>4</v>
      </c>
      <c r="AF213" s="108">
        <v>4</v>
      </c>
      <c r="AG213" s="108">
        <v>4</v>
      </c>
      <c r="AH213" s="108">
        <v>4</v>
      </c>
      <c r="AI213" s="35">
        <v>4</v>
      </c>
      <c r="AJ213" s="35">
        <v>4</v>
      </c>
      <c r="AK213" s="35">
        <v>5</v>
      </c>
    </row>
    <row r="214" spans="1:37">
      <c r="A214" s="29">
        <v>213</v>
      </c>
      <c r="C214" s="29" t="s">
        <v>9</v>
      </c>
      <c r="D214" s="29" t="s">
        <v>139</v>
      </c>
      <c r="E214" s="29">
        <v>1</v>
      </c>
      <c r="F214" s="29">
        <v>0</v>
      </c>
      <c r="G214" s="29">
        <v>1</v>
      </c>
      <c r="H214" s="29">
        <v>1</v>
      </c>
      <c r="I214" s="29">
        <v>0</v>
      </c>
      <c r="J214" s="29">
        <v>0</v>
      </c>
      <c r="K214" s="29">
        <v>0</v>
      </c>
      <c r="L214" s="30">
        <v>5</v>
      </c>
      <c r="M214" s="30">
        <v>1</v>
      </c>
      <c r="N214" s="30">
        <v>4</v>
      </c>
      <c r="O214" s="31">
        <v>4</v>
      </c>
      <c r="P214" s="31">
        <v>5</v>
      </c>
      <c r="Q214" s="32">
        <v>5</v>
      </c>
      <c r="R214" s="32">
        <v>5</v>
      </c>
      <c r="S214" s="32">
        <v>5</v>
      </c>
      <c r="T214" s="32">
        <v>5</v>
      </c>
      <c r="U214" s="32">
        <v>5</v>
      </c>
      <c r="V214" s="34">
        <v>2</v>
      </c>
      <c r="W214" s="34">
        <v>2</v>
      </c>
      <c r="X214" s="34">
        <v>2</v>
      </c>
      <c r="Y214" s="34">
        <v>2</v>
      </c>
      <c r="Z214" s="33">
        <v>4</v>
      </c>
      <c r="AA214" s="33">
        <v>4</v>
      </c>
      <c r="AB214" s="33">
        <v>3</v>
      </c>
      <c r="AC214" s="33">
        <v>3</v>
      </c>
      <c r="AD214" s="33">
        <v>3</v>
      </c>
      <c r="AE214" s="108">
        <v>4</v>
      </c>
      <c r="AF214" s="108">
        <v>3</v>
      </c>
      <c r="AG214" s="108">
        <v>2</v>
      </c>
      <c r="AH214" s="108">
        <v>4</v>
      </c>
      <c r="AI214" s="35">
        <v>3</v>
      </c>
      <c r="AJ214" s="35">
        <v>3</v>
      </c>
      <c r="AK214" s="35">
        <v>3</v>
      </c>
    </row>
    <row r="215" spans="1:37">
      <c r="A215" s="29">
        <v>214</v>
      </c>
      <c r="C215" s="29" t="s">
        <v>9</v>
      </c>
      <c r="D215" s="29" t="s">
        <v>128</v>
      </c>
      <c r="E215" s="29">
        <v>1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30">
        <v>5</v>
      </c>
      <c r="M215" s="30">
        <v>5</v>
      </c>
      <c r="N215" s="30">
        <v>4</v>
      </c>
      <c r="O215" s="31">
        <v>4</v>
      </c>
      <c r="P215" s="31">
        <v>4</v>
      </c>
      <c r="Q215" s="32">
        <v>4</v>
      </c>
      <c r="R215" s="32">
        <v>4</v>
      </c>
      <c r="S215" s="32">
        <v>4</v>
      </c>
      <c r="T215" s="32">
        <v>4</v>
      </c>
      <c r="U215" s="32">
        <v>4</v>
      </c>
      <c r="V215" s="34">
        <v>4</v>
      </c>
      <c r="W215" s="34">
        <v>4</v>
      </c>
      <c r="X215" s="34">
        <v>4</v>
      </c>
      <c r="Y215" s="34">
        <v>4</v>
      </c>
      <c r="Z215" s="33">
        <v>5</v>
      </c>
      <c r="AA215" s="33">
        <v>5</v>
      </c>
      <c r="AB215" s="33">
        <v>5</v>
      </c>
      <c r="AC215" s="33">
        <v>5</v>
      </c>
      <c r="AD215" s="33">
        <v>5</v>
      </c>
      <c r="AE215" s="108">
        <v>5</v>
      </c>
      <c r="AF215" s="108">
        <v>5</v>
      </c>
      <c r="AG215" s="108">
        <v>5</v>
      </c>
      <c r="AH215" s="108">
        <v>5</v>
      </c>
      <c r="AI215" s="35">
        <v>5</v>
      </c>
      <c r="AJ215" s="35">
        <v>5</v>
      </c>
      <c r="AK215" s="35">
        <v>4</v>
      </c>
    </row>
    <row r="216" spans="1:37">
      <c r="A216" s="29">
        <v>215</v>
      </c>
      <c r="C216" s="29" t="s">
        <v>9</v>
      </c>
      <c r="D216" s="29" t="s">
        <v>10</v>
      </c>
      <c r="E216" s="29">
        <v>1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30">
        <v>4</v>
      </c>
      <c r="M216" s="30">
        <v>4</v>
      </c>
      <c r="N216" s="30">
        <v>3</v>
      </c>
      <c r="O216" s="31">
        <v>4</v>
      </c>
      <c r="P216" s="31">
        <v>4</v>
      </c>
      <c r="Q216" s="32">
        <v>4</v>
      </c>
      <c r="R216" s="32">
        <v>3</v>
      </c>
      <c r="S216" s="32">
        <v>4</v>
      </c>
      <c r="T216" s="32">
        <v>4</v>
      </c>
      <c r="U216" s="32">
        <v>4</v>
      </c>
      <c r="V216" s="34">
        <v>5</v>
      </c>
      <c r="W216" s="34">
        <v>5</v>
      </c>
      <c r="X216" s="34">
        <v>5</v>
      </c>
      <c r="Y216" s="34">
        <v>5</v>
      </c>
      <c r="Z216" s="33">
        <v>5</v>
      </c>
      <c r="AA216" s="33">
        <v>5</v>
      </c>
      <c r="AB216" s="33">
        <v>5</v>
      </c>
      <c r="AC216" s="33">
        <v>5</v>
      </c>
      <c r="AD216" s="33">
        <v>5</v>
      </c>
      <c r="AE216" s="108">
        <v>5</v>
      </c>
      <c r="AF216" s="108">
        <v>5</v>
      </c>
      <c r="AG216" s="108">
        <v>5</v>
      </c>
      <c r="AH216" s="108">
        <v>5</v>
      </c>
      <c r="AI216" s="35">
        <v>5</v>
      </c>
      <c r="AJ216" s="35">
        <v>5</v>
      </c>
      <c r="AK216" s="35">
        <v>5</v>
      </c>
    </row>
    <row r="217" spans="1:37">
      <c r="A217" s="29">
        <v>216</v>
      </c>
      <c r="C217" s="29" t="s">
        <v>9</v>
      </c>
      <c r="D217" s="29" t="s">
        <v>128</v>
      </c>
      <c r="E217" s="29">
        <v>1</v>
      </c>
      <c r="F217" s="29">
        <v>1</v>
      </c>
      <c r="G217" s="29">
        <v>1</v>
      </c>
      <c r="H217" s="29">
        <v>0</v>
      </c>
      <c r="I217" s="29">
        <v>0</v>
      </c>
      <c r="J217" s="29">
        <v>0</v>
      </c>
      <c r="K217" s="29">
        <v>0</v>
      </c>
      <c r="L217" s="30">
        <v>4</v>
      </c>
      <c r="M217" s="30">
        <v>3</v>
      </c>
      <c r="N217" s="30">
        <v>3</v>
      </c>
      <c r="O217" s="31">
        <v>4</v>
      </c>
      <c r="P217" s="31">
        <v>4</v>
      </c>
      <c r="Q217" s="32">
        <v>2</v>
      </c>
      <c r="R217" s="32">
        <v>2</v>
      </c>
      <c r="S217" s="32">
        <v>3</v>
      </c>
      <c r="T217" s="32">
        <v>2</v>
      </c>
      <c r="U217" s="32">
        <v>4</v>
      </c>
      <c r="V217" s="34">
        <v>3</v>
      </c>
      <c r="W217" s="34">
        <v>4</v>
      </c>
      <c r="X217" s="34">
        <v>4</v>
      </c>
      <c r="Y217" s="34">
        <v>4</v>
      </c>
      <c r="Z217" s="33">
        <v>4</v>
      </c>
      <c r="AA217" s="33">
        <v>4</v>
      </c>
      <c r="AB217" s="33">
        <v>4</v>
      </c>
      <c r="AC217" s="33">
        <v>4</v>
      </c>
      <c r="AD217" s="33">
        <v>4</v>
      </c>
      <c r="AE217" s="108">
        <v>4</v>
      </c>
      <c r="AF217" s="108">
        <v>3</v>
      </c>
      <c r="AG217" s="108">
        <v>3</v>
      </c>
      <c r="AH217" s="108">
        <v>4</v>
      </c>
      <c r="AI217" s="35">
        <v>4</v>
      </c>
      <c r="AJ217" s="35">
        <v>4</v>
      </c>
      <c r="AK217" s="35">
        <v>4</v>
      </c>
    </row>
    <row r="218" spans="1:37">
      <c r="A218" s="29">
        <v>217</v>
      </c>
      <c r="C218" s="29" t="s">
        <v>9</v>
      </c>
      <c r="D218" s="29" t="s">
        <v>117</v>
      </c>
      <c r="E218" s="29">
        <v>1</v>
      </c>
      <c r="F218" s="29">
        <v>0</v>
      </c>
      <c r="G218" s="29">
        <v>1</v>
      </c>
      <c r="H218" s="29">
        <v>0</v>
      </c>
      <c r="I218" s="29">
        <v>0</v>
      </c>
      <c r="J218" s="29">
        <v>0</v>
      </c>
      <c r="K218" s="29">
        <v>0</v>
      </c>
      <c r="L218" s="30">
        <v>4</v>
      </c>
      <c r="M218" s="30">
        <v>4</v>
      </c>
      <c r="N218" s="30">
        <v>5</v>
      </c>
      <c r="O218" s="31">
        <v>4</v>
      </c>
      <c r="P218" s="31">
        <v>4</v>
      </c>
      <c r="Q218" s="32">
        <v>4</v>
      </c>
      <c r="R218" s="32">
        <v>5</v>
      </c>
      <c r="S218" s="32">
        <v>5</v>
      </c>
      <c r="T218" s="32">
        <v>4</v>
      </c>
      <c r="U218" s="32">
        <v>5</v>
      </c>
      <c r="V218" s="34">
        <v>4</v>
      </c>
      <c r="W218" s="34">
        <v>5</v>
      </c>
      <c r="X218" s="34">
        <v>5</v>
      </c>
      <c r="Y218" s="34">
        <v>5</v>
      </c>
      <c r="Z218" s="33">
        <v>4</v>
      </c>
      <c r="AA218" s="33">
        <v>4</v>
      </c>
      <c r="AB218" s="33">
        <v>4</v>
      </c>
      <c r="AC218" s="33">
        <v>5</v>
      </c>
      <c r="AD218" s="33">
        <v>5</v>
      </c>
      <c r="AE218" s="108">
        <v>5</v>
      </c>
      <c r="AF218" s="108">
        <v>5</v>
      </c>
      <c r="AG218" s="108">
        <v>5</v>
      </c>
      <c r="AH218" s="108">
        <v>5</v>
      </c>
      <c r="AI218" s="35">
        <v>4</v>
      </c>
      <c r="AJ218" s="35">
        <v>5</v>
      </c>
      <c r="AK218" s="35">
        <v>4</v>
      </c>
    </row>
    <row r="219" spans="1:37">
      <c r="A219" s="29">
        <v>218</v>
      </c>
      <c r="C219" s="29" t="s">
        <v>9</v>
      </c>
      <c r="D219" s="29" t="s">
        <v>141</v>
      </c>
      <c r="E219" s="29">
        <v>1</v>
      </c>
      <c r="F219" s="29">
        <v>0</v>
      </c>
      <c r="G219" s="29">
        <v>1</v>
      </c>
      <c r="H219" s="29">
        <v>0</v>
      </c>
      <c r="I219" s="29">
        <v>0</v>
      </c>
      <c r="J219" s="29">
        <v>0</v>
      </c>
      <c r="K219" s="29">
        <v>0</v>
      </c>
      <c r="L219" s="30">
        <v>4</v>
      </c>
      <c r="M219" s="30">
        <v>4</v>
      </c>
      <c r="N219" s="30">
        <v>3</v>
      </c>
      <c r="O219" s="31">
        <v>5</v>
      </c>
      <c r="P219" s="31">
        <v>4</v>
      </c>
      <c r="Q219" s="32">
        <v>5</v>
      </c>
      <c r="R219" s="32">
        <v>4</v>
      </c>
      <c r="S219" s="32">
        <v>4</v>
      </c>
      <c r="T219" s="32">
        <v>3</v>
      </c>
      <c r="U219" s="32">
        <v>5</v>
      </c>
      <c r="V219" s="34">
        <v>4</v>
      </c>
      <c r="W219" s="34">
        <v>4</v>
      </c>
      <c r="X219" s="34">
        <v>5</v>
      </c>
      <c r="Y219" s="34">
        <v>4</v>
      </c>
      <c r="Z219" s="33">
        <v>3</v>
      </c>
      <c r="AA219" s="33">
        <v>4</v>
      </c>
      <c r="AB219" s="33">
        <v>4</v>
      </c>
      <c r="AC219" s="33">
        <v>4</v>
      </c>
      <c r="AD219" s="33">
        <v>5</v>
      </c>
      <c r="AE219" s="108">
        <v>4</v>
      </c>
      <c r="AF219" s="108">
        <v>4</v>
      </c>
      <c r="AG219" s="108">
        <v>4</v>
      </c>
      <c r="AH219" s="108">
        <v>3</v>
      </c>
      <c r="AI219" s="35">
        <v>3</v>
      </c>
      <c r="AJ219" s="35">
        <v>4</v>
      </c>
      <c r="AK219" s="35">
        <v>4</v>
      </c>
    </row>
    <row r="220" spans="1:37">
      <c r="A220" s="29">
        <v>219</v>
      </c>
      <c r="C220" s="29" t="s">
        <v>9</v>
      </c>
      <c r="D220" s="29" t="s">
        <v>128</v>
      </c>
      <c r="E220" s="29">
        <v>1</v>
      </c>
      <c r="F220" s="29">
        <v>0</v>
      </c>
      <c r="G220" s="29">
        <v>1</v>
      </c>
      <c r="H220" s="29">
        <v>0</v>
      </c>
      <c r="I220" s="29">
        <v>0</v>
      </c>
      <c r="J220" s="29">
        <v>0</v>
      </c>
      <c r="K220" s="29">
        <v>0</v>
      </c>
      <c r="L220" s="30">
        <v>4</v>
      </c>
      <c r="M220" s="30">
        <v>3</v>
      </c>
      <c r="N220" s="30">
        <v>3</v>
      </c>
      <c r="O220" s="31">
        <v>4</v>
      </c>
      <c r="P220" s="31">
        <v>4</v>
      </c>
      <c r="Q220" s="32">
        <v>4</v>
      </c>
      <c r="R220" s="32">
        <v>3</v>
      </c>
      <c r="S220" s="32">
        <v>4</v>
      </c>
      <c r="T220" s="32">
        <v>4</v>
      </c>
      <c r="U220" s="32">
        <v>4</v>
      </c>
      <c r="V220" s="34">
        <v>3</v>
      </c>
      <c r="W220" s="34">
        <v>3</v>
      </c>
      <c r="X220" s="34">
        <v>3</v>
      </c>
      <c r="Y220" s="34">
        <v>3</v>
      </c>
      <c r="Z220" s="33">
        <v>4</v>
      </c>
      <c r="AA220" s="33">
        <v>4</v>
      </c>
      <c r="AB220" s="33">
        <v>4</v>
      </c>
      <c r="AC220" s="33">
        <v>4</v>
      </c>
      <c r="AD220" s="33">
        <v>4</v>
      </c>
      <c r="AE220" s="108">
        <v>4</v>
      </c>
      <c r="AF220" s="108">
        <v>4</v>
      </c>
      <c r="AG220" s="108">
        <v>4</v>
      </c>
      <c r="AH220" s="108">
        <v>4</v>
      </c>
      <c r="AI220" s="35">
        <v>4</v>
      </c>
      <c r="AJ220" s="35">
        <v>4</v>
      </c>
      <c r="AK220" s="35">
        <v>4</v>
      </c>
    </row>
    <row r="221" spans="1:37">
      <c r="A221" s="29">
        <v>220</v>
      </c>
      <c r="C221" s="29" t="s">
        <v>9</v>
      </c>
      <c r="D221" s="29" t="s">
        <v>141</v>
      </c>
      <c r="E221" s="29">
        <v>1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30">
        <v>5</v>
      </c>
      <c r="M221" s="30">
        <v>4</v>
      </c>
      <c r="N221" s="30">
        <v>4</v>
      </c>
      <c r="O221" s="31">
        <v>5</v>
      </c>
      <c r="P221" s="31">
        <v>5</v>
      </c>
      <c r="Q221" s="32">
        <v>5</v>
      </c>
      <c r="R221" s="32">
        <v>5</v>
      </c>
      <c r="S221" s="32">
        <v>5</v>
      </c>
      <c r="T221" s="32">
        <v>5</v>
      </c>
      <c r="U221" s="32">
        <v>5</v>
      </c>
      <c r="V221" s="34">
        <v>1</v>
      </c>
      <c r="W221" s="34">
        <v>1</v>
      </c>
      <c r="X221" s="34">
        <v>3</v>
      </c>
      <c r="Y221" s="34">
        <v>1</v>
      </c>
      <c r="Z221" s="33">
        <v>4</v>
      </c>
      <c r="AA221" s="33">
        <v>4</v>
      </c>
      <c r="AB221" s="33">
        <v>4</v>
      </c>
      <c r="AC221" s="33">
        <v>4</v>
      </c>
      <c r="AD221" s="33">
        <v>4</v>
      </c>
      <c r="AE221" s="108">
        <v>5</v>
      </c>
      <c r="AF221" s="108">
        <v>5</v>
      </c>
      <c r="AG221" s="108">
        <v>5</v>
      </c>
      <c r="AH221" s="108">
        <v>5</v>
      </c>
      <c r="AI221" s="35">
        <v>5</v>
      </c>
      <c r="AJ221" s="35">
        <v>5</v>
      </c>
      <c r="AK221" s="35">
        <v>5</v>
      </c>
    </row>
    <row r="222" spans="1:37">
      <c r="A222" s="29">
        <v>221</v>
      </c>
      <c r="C222" s="29" t="s">
        <v>9</v>
      </c>
      <c r="D222" s="29" t="s">
        <v>117</v>
      </c>
      <c r="E222" s="29">
        <v>1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30">
        <v>4</v>
      </c>
      <c r="M222" s="30">
        <v>3</v>
      </c>
      <c r="N222" s="30">
        <v>4</v>
      </c>
      <c r="O222" s="31">
        <v>4</v>
      </c>
      <c r="P222" s="31">
        <v>4</v>
      </c>
      <c r="Q222" s="32">
        <v>3</v>
      </c>
      <c r="R222" s="32">
        <v>3</v>
      </c>
      <c r="S222" s="32">
        <v>4</v>
      </c>
      <c r="T222" s="32">
        <v>4</v>
      </c>
      <c r="U222" s="32">
        <v>4</v>
      </c>
      <c r="V222" s="34">
        <v>4</v>
      </c>
      <c r="W222" s="34">
        <v>4</v>
      </c>
      <c r="X222" s="34">
        <v>4</v>
      </c>
      <c r="Y222" s="34">
        <v>4</v>
      </c>
      <c r="Z222" s="33">
        <v>4</v>
      </c>
      <c r="AA222" s="33">
        <v>4</v>
      </c>
      <c r="AB222" s="33">
        <v>4</v>
      </c>
      <c r="AC222" s="33">
        <v>4</v>
      </c>
      <c r="AD222" s="33">
        <v>4</v>
      </c>
      <c r="AE222" s="108">
        <v>4</v>
      </c>
      <c r="AF222" s="108">
        <v>4</v>
      </c>
      <c r="AG222" s="108">
        <v>4</v>
      </c>
      <c r="AH222" s="108">
        <v>4</v>
      </c>
      <c r="AI222" s="35">
        <v>4</v>
      </c>
      <c r="AJ222" s="35">
        <v>4</v>
      </c>
      <c r="AK222" s="35">
        <v>4</v>
      </c>
    </row>
    <row r="223" spans="1:37">
      <c r="A223" s="29">
        <v>222</v>
      </c>
      <c r="C223" s="29" t="s">
        <v>9</v>
      </c>
      <c r="D223" s="29" t="s">
        <v>117</v>
      </c>
      <c r="E223" s="29">
        <v>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30">
        <v>4</v>
      </c>
      <c r="M223" s="30">
        <v>4</v>
      </c>
      <c r="N223" s="30">
        <v>3</v>
      </c>
      <c r="O223" s="31">
        <v>4</v>
      </c>
      <c r="P223" s="31">
        <v>4</v>
      </c>
      <c r="Q223" s="32">
        <v>4</v>
      </c>
      <c r="R223" s="32">
        <v>3</v>
      </c>
      <c r="S223" s="32">
        <v>3</v>
      </c>
      <c r="T223" s="32">
        <v>3</v>
      </c>
      <c r="U223" s="32">
        <v>4</v>
      </c>
      <c r="V223" s="34">
        <v>4</v>
      </c>
      <c r="W223" s="34">
        <v>4</v>
      </c>
      <c r="X223" s="34">
        <v>4</v>
      </c>
      <c r="Y223" s="34">
        <v>4</v>
      </c>
      <c r="Z223" s="33">
        <v>4</v>
      </c>
      <c r="AA223" s="33">
        <v>4</v>
      </c>
      <c r="AB223" s="33">
        <v>4</v>
      </c>
      <c r="AC223" s="33">
        <v>4</v>
      </c>
      <c r="AD223" s="33">
        <v>5</v>
      </c>
      <c r="AE223" s="108">
        <v>4</v>
      </c>
      <c r="AF223" s="108">
        <v>4</v>
      </c>
      <c r="AG223" s="108">
        <v>4</v>
      </c>
      <c r="AH223" s="108">
        <v>4</v>
      </c>
      <c r="AI223" s="35">
        <v>4</v>
      </c>
      <c r="AJ223" s="35">
        <v>4</v>
      </c>
      <c r="AK223" s="35">
        <v>4</v>
      </c>
    </row>
    <row r="224" spans="1:37">
      <c r="A224" s="29">
        <v>223</v>
      </c>
      <c r="C224" s="29" t="s">
        <v>9</v>
      </c>
      <c r="D224" s="29" t="s">
        <v>114</v>
      </c>
      <c r="E224" s="29">
        <v>0</v>
      </c>
      <c r="F224" s="29">
        <v>0</v>
      </c>
      <c r="G224" s="29">
        <v>1</v>
      </c>
      <c r="H224" s="29">
        <v>0</v>
      </c>
      <c r="I224" s="29">
        <v>0</v>
      </c>
      <c r="J224" s="29">
        <v>0</v>
      </c>
      <c r="K224" s="29">
        <v>0</v>
      </c>
      <c r="L224" s="30">
        <v>4</v>
      </c>
      <c r="M224" s="30">
        <v>4</v>
      </c>
      <c r="N224" s="30">
        <v>4</v>
      </c>
      <c r="O224" s="31">
        <v>4</v>
      </c>
      <c r="P224" s="31">
        <v>4</v>
      </c>
      <c r="Q224" s="32">
        <v>4</v>
      </c>
      <c r="R224" s="32">
        <v>4</v>
      </c>
      <c r="S224" s="32">
        <v>4</v>
      </c>
      <c r="T224" s="32">
        <v>4</v>
      </c>
      <c r="U224" s="32">
        <v>4</v>
      </c>
      <c r="V224" s="34">
        <v>4</v>
      </c>
      <c r="W224" s="34">
        <v>4</v>
      </c>
      <c r="X224" s="34">
        <v>4</v>
      </c>
      <c r="Y224" s="34">
        <v>4</v>
      </c>
      <c r="Z224" s="33">
        <v>5</v>
      </c>
      <c r="AA224" s="33">
        <v>5</v>
      </c>
      <c r="AB224" s="33">
        <v>5</v>
      </c>
      <c r="AC224" s="33">
        <v>5</v>
      </c>
      <c r="AD224" s="33">
        <v>5</v>
      </c>
      <c r="AE224" s="108">
        <v>5</v>
      </c>
      <c r="AF224" s="108">
        <v>5</v>
      </c>
      <c r="AG224" s="108">
        <v>5</v>
      </c>
      <c r="AH224" s="108">
        <v>5</v>
      </c>
      <c r="AI224" s="35">
        <v>5</v>
      </c>
      <c r="AJ224" s="35">
        <v>5</v>
      </c>
      <c r="AK224" s="35">
        <v>5</v>
      </c>
    </row>
    <row r="225" spans="1:37">
      <c r="A225" s="29">
        <v>224</v>
      </c>
      <c r="C225" s="29" t="s">
        <v>9</v>
      </c>
      <c r="D225" s="29" t="s">
        <v>114</v>
      </c>
      <c r="E225" s="29">
        <v>0</v>
      </c>
      <c r="F225" s="29">
        <v>0</v>
      </c>
      <c r="G225" s="29">
        <v>1</v>
      </c>
      <c r="H225" s="29">
        <v>0</v>
      </c>
      <c r="I225" s="29">
        <v>0</v>
      </c>
      <c r="J225" s="29">
        <v>0</v>
      </c>
      <c r="K225" s="29">
        <v>0</v>
      </c>
      <c r="L225" s="30">
        <v>5</v>
      </c>
      <c r="M225" s="30">
        <v>5</v>
      </c>
      <c r="N225" s="30">
        <v>5</v>
      </c>
      <c r="O225" s="31">
        <v>5</v>
      </c>
      <c r="P225" s="31">
        <v>5</v>
      </c>
      <c r="Q225" s="32">
        <v>5</v>
      </c>
      <c r="R225" s="32">
        <v>5</v>
      </c>
      <c r="S225" s="32">
        <v>5</v>
      </c>
      <c r="T225" s="32">
        <v>5</v>
      </c>
      <c r="U225" s="32">
        <v>5</v>
      </c>
      <c r="V225" s="34">
        <v>2</v>
      </c>
      <c r="W225" s="34">
        <v>2</v>
      </c>
      <c r="X225" s="34">
        <v>2</v>
      </c>
      <c r="Y225" s="34">
        <v>2</v>
      </c>
      <c r="Z225" s="33">
        <v>4</v>
      </c>
      <c r="AA225" s="33">
        <v>4</v>
      </c>
      <c r="AB225" s="33">
        <v>4</v>
      </c>
      <c r="AC225" s="33">
        <v>4</v>
      </c>
      <c r="AD225" s="33">
        <v>4</v>
      </c>
      <c r="AE225" s="108">
        <v>4</v>
      </c>
      <c r="AF225" s="108">
        <v>4</v>
      </c>
      <c r="AG225" s="108">
        <v>4</v>
      </c>
      <c r="AH225" s="108">
        <v>4</v>
      </c>
      <c r="AI225" s="35">
        <v>4</v>
      </c>
      <c r="AJ225" s="35">
        <v>4</v>
      </c>
      <c r="AK225" s="35">
        <v>4</v>
      </c>
    </row>
    <row r="226" spans="1:37">
      <c r="A226" s="29">
        <v>225</v>
      </c>
      <c r="C226" s="29" t="s">
        <v>9</v>
      </c>
      <c r="D226" s="29" t="s">
        <v>74</v>
      </c>
      <c r="E226" s="29">
        <v>1</v>
      </c>
      <c r="F226" s="29">
        <v>0</v>
      </c>
      <c r="G226" s="29">
        <v>1</v>
      </c>
      <c r="H226" s="29">
        <v>0</v>
      </c>
      <c r="I226" s="29">
        <v>0</v>
      </c>
      <c r="J226" s="29">
        <v>0</v>
      </c>
      <c r="K226" s="29">
        <v>0</v>
      </c>
      <c r="L226" s="30">
        <v>4</v>
      </c>
      <c r="M226" s="30">
        <v>3</v>
      </c>
      <c r="N226" s="30">
        <v>2</v>
      </c>
      <c r="O226" s="31">
        <v>4</v>
      </c>
      <c r="P226" s="31">
        <v>4</v>
      </c>
      <c r="Q226" s="32">
        <v>2</v>
      </c>
      <c r="R226" s="32">
        <v>3</v>
      </c>
      <c r="S226" s="32">
        <v>3</v>
      </c>
      <c r="T226" s="32">
        <v>2</v>
      </c>
      <c r="U226" s="32">
        <v>3</v>
      </c>
      <c r="V226" s="34">
        <v>3</v>
      </c>
      <c r="W226" s="34">
        <v>3</v>
      </c>
      <c r="X226" s="34">
        <v>3</v>
      </c>
      <c r="Y226" s="34">
        <v>3</v>
      </c>
      <c r="Z226" s="33">
        <v>3</v>
      </c>
      <c r="AA226" s="33">
        <v>3</v>
      </c>
      <c r="AB226" s="33">
        <v>3</v>
      </c>
      <c r="AC226" s="33">
        <v>3</v>
      </c>
      <c r="AD226" s="33">
        <v>3</v>
      </c>
      <c r="AE226" s="108">
        <v>3</v>
      </c>
      <c r="AF226" s="108">
        <v>3</v>
      </c>
      <c r="AG226" s="108">
        <v>3</v>
      </c>
      <c r="AH226" s="108">
        <v>3</v>
      </c>
      <c r="AI226" s="35">
        <v>3</v>
      </c>
      <c r="AJ226" s="35">
        <v>4</v>
      </c>
      <c r="AK226" s="35">
        <v>4</v>
      </c>
    </row>
    <row r="227" spans="1:37">
      <c r="A227" s="29">
        <v>226</v>
      </c>
      <c r="C227" s="29" t="s">
        <v>9</v>
      </c>
      <c r="D227" s="29" t="s">
        <v>130</v>
      </c>
      <c r="E227" s="29">
        <v>1</v>
      </c>
      <c r="F227" s="29">
        <v>0</v>
      </c>
      <c r="G227" s="29">
        <v>1</v>
      </c>
      <c r="H227" s="29">
        <v>0</v>
      </c>
      <c r="I227" s="29">
        <v>0</v>
      </c>
      <c r="J227" s="29">
        <v>0</v>
      </c>
      <c r="K227" s="29">
        <v>0</v>
      </c>
      <c r="L227" s="30">
        <v>4</v>
      </c>
      <c r="M227" s="30">
        <v>4</v>
      </c>
      <c r="N227" s="30">
        <v>4</v>
      </c>
      <c r="O227" s="31">
        <v>4</v>
      </c>
      <c r="P227" s="31">
        <v>4</v>
      </c>
      <c r="Q227" s="32">
        <v>4</v>
      </c>
      <c r="R227" s="32">
        <v>4</v>
      </c>
      <c r="S227" s="32">
        <v>4</v>
      </c>
      <c r="T227" s="32">
        <v>4</v>
      </c>
      <c r="U227" s="32">
        <v>4</v>
      </c>
      <c r="V227" s="34">
        <v>3</v>
      </c>
      <c r="W227" s="34">
        <v>4</v>
      </c>
      <c r="X227" s="34">
        <v>4</v>
      </c>
      <c r="Y227" s="34">
        <v>4</v>
      </c>
      <c r="Z227" s="33">
        <v>3</v>
      </c>
      <c r="AA227" s="33">
        <v>4</v>
      </c>
      <c r="AB227" s="33">
        <v>3</v>
      </c>
      <c r="AC227" s="33">
        <v>4</v>
      </c>
      <c r="AD227" s="33">
        <v>4</v>
      </c>
      <c r="AE227" s="108">
        <v>4</v>
      </c>
      <c r="AF227" s="108">
        <v>4</v>
      </c>
      <c r="AG227" s="108">
        <v>3</v>
      </c>
      <c r="AH227" s="108">
        <v>3</v>
      </c>
      <c r="AI227" s="35">
        <v>3</v>
      </c>
      <c r="AJ227" s="35">
        <v>3</v>
      </c>
      <c r="AK227" s="35">
        <v>4</v>
      </c>
    </row>
    <row r="228" spans="1:37">
      <c r="A228" s="29">
        <v>227</v>
      </c>
      <c r="C228" s="29" t="s">
        <v>9</v>
      </c>
      <c r="D228" s="29" t="s">
        <v>129</v>
      </c>
      <c r="E228" s="29">
        <v>1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30">
        <v>4</v>
      </c>
      <c r="M228" s="30">
        <v>4</v>
      </c>
      <c r="N228" s="30">
        <v>4</v>
      </c>
      <c r="O228" s="31">
        <v>4</v>
      </c>
      <c r="P228" s="31">
        <v>5</v>
      </c>
      <c r="Q228" s="32">
        <v>4</v>
      </c>
      <c r="R228" s="32">
        <v>4</v>
      </c>
      <c r="S228" s="32">
        <v>4</v>
      </c>
      <c r="T228" s="32">
        <v>4</v>
      </c>
      <c r="U228" s="32">
        <v>4</v>
      </c>
      <c r="V228" s="34">
        <v>3</v>
      </c>
      <c r="W228" s="34">
        <v>4</v>
      </c>
      <c r="X228" s="34">
        <v>2</v>
      </c>
      <c r="Y228" s="34">
        <v>3</v>
      </c>
      <c r="Z228" s="33">
        <v>4</v>
      </c>
      <c r="AA228" s="33">
        <v>4</v>
      </c>
      <c r="AB228" s="33">
        <v>4</v>
      </c>
      <c r="AC228" s="33">
        <v>4</v>
      </c>
      <c r="AD228" s="33">
        <v>4</v>
      </c>
      <c r="AE228" s="108">
        <v>5</v>
      </c>
      <c r="AF228" s="108">
        <v>5</v>
      </c>
      <c r="AG228" s="108">
        <v>5</v>
      </c>
      <c r="AH228" s="108">
        <v>5</v>
      </c>
      <c r="AI228" s="35">
        <v>5</v>
      </c>
      <c r="AJ228" s="35">
        <v>4</v>
      </c>
      <c r="AK228" s="35">
        <v>4</v>
      </c>
    </row>
    <row r="229" spans="1:37">
      <c r="A229" s="29">
        <v>228</v>
      </c>
      <c r="C229" s="29" t="s">
        <v>9</v>
      </c>
      <c r="D229" s="29" t="s">
        <v>67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30">
        <v>4</v>
      </c>
      <c r="M229" s="30">
        <v>4</v>
      </c>
      <c r="N229" s="30">
        <v>4</v>
      </c>
      <c r="O229" s="31">
        <v>4</v>
      </c>
      <c r="P229" s="31">
        <v>4</v>
      </c>
      <c r="Q229" s="32">
        <v>3</v>
      </c>
      <c r="R229" s="32">
        <v>3</v>
      </c>
      <c r="S229" s="32">
        <v>4</v>
      </c>
      <c r="T229" s="32">
        <v>3</v>
      </c>
      <c r="U229" s="32">
        <v>3</v>
      </c>
      <c r="V229" s="34">
        <v>2</v>
      </c>
      <c r="W229" s="34">
        <v>2</v>
      </c>
      <c r="X229" s="34">
        <v>2</v>
      </c>
      <c r="Y229" s="34">
        <v>2</v>
      </c>
      <c r="Z229" s="33">
        <v>4</v>
      </c>
      <c r="AA229" s="33">
        <v>4</v>
      </c>
      <c r="AB229" s="33">
        <v>4</v>
      </c>
      <c r="AC229" s="33">
        <v>4</v>
      </c>
      <c r="AD229" s="33">
        <v>4</v>
      </c>
      <c r="AE229" s="108">
        <v>4</v>
      </c>
      <c r="AF229" s="108">
        <v>4</v>
      </c>
      <c r="AG229" s="108">
        <v>4</v>
      </c>
      <c r="AH229" s="108">
        <v>4</v>
      </c>
      <c r="AI229" s="35">
        <v>4</v>
      </c>
      <c r="AJ229" s="35">
        <v>4</v>
      </c>
      <c r="AK229" s="35">
        <v>4</v>
      </c>
    </row>
    <row r="230" spans="1:37">
      <c r="A230" s="29">
        <v>229</v>
      </c>
      <c r="C230" s="29" t="s">
        <v>9</v>
      </c>
      <c r="D230" s="29" t="s">
        <v>110</v>
      </c>
      <c r="E230" s="29">
        <v>1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30">
        <v>4</v>
      </c>
      <c r="M230" s="30">
        <v>4</v>
      </c>
      <c r="N230" s="30">
        <v>4</v>
      </c>
      <c r="O230" s="31">
        <v>5</v>
      </c>
      <c r="P230" s="31">
        <v>5</v>
      </c>
      <c r="Q230" s="32">
        <v>4</v>
      </c>
      <c r="R230" s="32">
        <v>4</v>
      </c>
      <c r="S230" s="32">
        <v>4</v>
      </c>
      <c r="T230" s="32">
        <v>4</v>
      </c>
      <c r="U230" s="32">
        <v>4</v>
      </c>
      <c r="V230" s="34">
        <v>2</v>
      </c>
      <c r="W230" s="34">
        <v>2</v>
      </c>
      <c r="X230" s="34">
        <v>2</v>
      </c>
      <c r="Y230" s="34">
        <v>2</v>
      </c>
      <c r="Z230" s="33">
        <v>4</v>
      </c>
      <c r="AA230" s="33">
        <v>4</v>
      </c>
      <c r="AB230" s="33">
        <v>4</v>
      </c>
      <c r="AC230" s="33">
        <v>4</v>
      </c>
      <c r="AD230" s="33">
        <v>4</v>
      </c>
      <c r="AE230" s="108">
        <v>5</v>
      </c>
      <c r="AF230" s="108">
        <v>4</v>
      </c>
      <c r="AG230" s="108">
        <v>4</v>
      </c>
      <c r="AH230" s="108">
        <v>4</v>
      </c>
      <c r="AI230" s="35">
        <v>4</v>
      </c>
      <c r="AJ230" s="35">
        <v>4</v>
      </c>
      <c r="AK230" s="35">
        <v>4</v>
      </c>
    </row>
    <row r="231" spans="1:37">
      <c r="A231" s="29">
        <v>230</v>
      </c>
      <c r="C231" s="29" t="s">
        <v>9</v>
      </c>
      <c r="D231" s="29" t="s">
        <v>114</v>
      </c>
      <c r="E231" s="29">
        <v>1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30">
        <v>4</v>
      </c>
      <c r="M231" s="30">
        <v>3</v>
      </c>
      <c r="N231" s="30">
        <v>2</v>
      </c>
      <c r="O231" s="31">
        <v>4</v>
      </c>
      <c r="P231" s="31">
        <v>4</v>
      </c>
      <c r="Q231" s="32">
        <v>4</v>
      </c>
      <c r="R231" s="32">
        <v>3</v>
      </c>
      <c r="S231" s="32">
        <v>3</v>
      </c>
      <c r="T231" s="32">
        <v>3</v>
      </c>
      <c r="U231" s="32">
        <v>3</v>
      </c>
      <c r="V231" s="34">
        <v>5</v>
      </c>
      <c r="W231" s="34">
        <v>5</v>
      </c>
      <c r="X231" s="34">
        <v>5</v>
      </c>
      <c r="Y231" s="34">
        <v>5</v>
      </c>
      <c r="Z231" s="33">
        <v>5</v>
      </c>
      <c r="AA231" s="33">
        <v>5</v>
      </c>
      <c r="AB231" s="33">
        <v>5</v>
      </c>
      <c r="AC231" s="33">
        <v>4</v>
      </c>
      <c r="AD231" s="33">
        <v>4</v>
      </c>
      <c r="AE231" s="108">
        <v>5</v>
      </c>
      <c r="AF231" s="108">
        <v>5</v>
      </c>
      <c r="AG231" s="108">
        <v>4</v>
      </c>
      <c r="AH231" s="108">
        <v>5</v>
      </c>
      <c r="AI231" s="35">
        <v>5</v>
      </c>
      <c r="AJ231" s="35">
        <v>5</v>
      </c>
      <c r="AK231" s="35">
        <v>5</v>
      </c>
    </row>
    <row r="232" spans="1:37">
      <c r="A232" s="29">
        <v>231</v>
      </c>
      <c r="C232" s="29" t="s">
        <v>9</v>
      </c>
      <c r="D232" s="29" t="s">
        <v>116</v>
      </c>
      <c r="E232" s="29">
        <v>1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30">
        <v>5</v>
      </c>
      <c r="M232" s="30">
        <v>4</v>
      </c>
      <c r="N232" s="30">
        <v>4</v>
      </c>
      <c r="O232" s="31">
        <v>4</v>
      </c>
      <c r="P232" s="31">
        <v>4</v>
      </c>
      <c r="Q232" s="32">
        <v>5</v>
      </c>
      <c r="R232" s="32">
        <v>4</v>
      </c>
      <c r="S232" s="32">
        <v>5</v>
      </c>
      <c r="T232" s="32">
        <v>5</v>
      </c>
      <c r="U232" s="32">
        <v>5</v>
      </c>
      <c r="V232" s="34">
        <v>5</v>
      </c>
      <c r="W232" s="34">
        <v>5</v>
      </c>
      <c r="X232" s="34">
        <v>5</v>
      </c>
      <c r="Y232" s="34">
        <v>5</v>
      </c>
      <c r="Z232" s="33">
        <v>5</v>
      </c>
      <c r="AA232" s="33">
        <v>5</v>
      </c>
      <c r="AB232" s="33">
        <v>5</v>
      </c>
      <c r="AC232" s="33">
        <v>5</v>
      </c>
      <c r="AD232" s="33">
        <v>5</v>
      </c>
      <c r="AE232" s="108">
        <v>5</v>
      </c>
      <c r="AF232" s="108">
        <v>5</v>
      </c>
      <c r="AG232" s="108">
        <v>5</v>
      </c>
      <c r="AH232" s="108">
        <v>5</v>
      </c>
      <c r="AI232" s="35">
        <v>5</v>
      </c>
      <c r="AJ232" s="35">
        <v>4</v>
      </c>
      <c r="AK232" s="35">
        <v>4</v>
      </c>
    </row>
    <row r="233" spans="1:37">
      <c r="A233" s="29">
        <v>232</v>
      </c>
      <c r="C233" s="29" t="s">
        <v>9</v>
      </c>
      <c r="D233" s="29" t="s">
        <v>126</v>
      </c>
      <c r="E233" s="29">
        <v>1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30">
        <v>5</v>
      </c>
      <c r="M233" s="30">
        <v>5</v>
      </c>
      <c r="N233" s="30">
        <v>3</v>
      </c>
      <c r="O233" s="31">
        <v>5</v>
      </c>
      <c r="P233" s="31">
        <v>5</v>
      </c>
      <c r="Q233" s="32">
        <v>5</v>
      </c>
      <c r="R233" s="32">
        <v>4</v>
      </c>
      <c r="S233" s="32">
        <v>4</v>
      </c>
      <c r="T233" s="32">
        <v>5</v>
      </c>
      <c r="U233" s="32">
        <v>5</v>
      </c>
      <c r="V233" s="34">
        <v>2</v>
      </c>
      <c r="W233" s="34">
        <v>2</v>
      </c>
      <c r="X233" s="34">
        <v>2</v>
      </c>
      <c r="Y233" s="34">
        <v>2</v>
      </c>
      <c r="Z233" s="33">
        <v>4</v>
      </c>
      <c r="AA233" s="33">
        <v>4</v>
      </c>
      <c r="AB233" s="33">
        <v>4</v>
      </c>
      <c r="AC233" s="33">
        <v>4</v>
      </c>
      <c r="AD233" s="33">
        <v>4</v>
      </c>
      <c r="AE233" s="108">
        <v>4</v>
      </c>
      <c r="AF233" s="108">
        <v>4</v>
      </c>
      <c r="AG233" s="108">
        <v>4</v>
      </c>
      <c r="AH233" s="108">
        <v>4</v>
      </c>
      <c r="AI233" s="35">
        <v>4</v>
      </c>
      <c r="AJ233" s="35">
        <v>4</v>
      </c>
      <c r="AK233" s="35">
        <v>4</v>
      </c>
    </row>
    <row r="234" spans="1:37">
      <c r="A234" s="29">
        <v>233</v>
      </c>
      <c r="C234" s="29" t="s">
        <v>9</v>
      </c>
      <c r="D234" s="29" t="s">
        <v>126</v>
      </c>
      <c r="E234" s="29">
        <v>1</v>
      </c>
      <c r="F234" s="29">
        <v>0</v>
      </c>
      <c r="G234" s="29">
        <v>0</v>
      </c>
      <c r="H234" s="29">
        <v>1</v>
      </c>
      <c r="I234" s="29">
        <v>0</v>
      </c>
      <c r="J234" s="29">
        <v>0</v>
      </c>
      <c r="K234" s="29">
        <v>0</v>
      </c>
      <c r="L234" s="30">
        <v>4</v>
      </c>
      <c r="M234" s="30">
        <v>3</v>
      </c>
      <c r="N234" s="30">
        <v>3</v>
      </c>
      <c r="O234" s="31">
        <v>5</v>
      </c>
      <c r="P234" s="31">
        <v>5</v>
      </c>
      <c r="Q234" s="32">
        <v>5</v>
      </c>
      <c r="R234" s="32">
        <v>4</v>
      </c>
      <c r="S234" s="32">
        <v>4</v>
      </c>
      <c r="T234" s="32">
        <v>5</v>
      </c>
      <c r="U234" s="32">
        <v>5</v>
      </c>
      <c r="V234" s="34">
        <v>5</v>
      </c>
      <c r="W234" s="34">
        <v>4</v>
      </c>
      <c r="X234" s="34">
        <v>4</v>
      </c>
      <c r="Y234" s="34">
        <v>5</v>
      </c>
      <c r="Z234" s="33">
        <v>4</v>
      </c>
      <c r="AA234" s="33">
        <v>5</v>
      </c>
      <c r="AB234" s="33">
        <v>5</v>
      </c>
      <c r="AC234" s="33">
        <v>5</v>
      </c>
      <c r="AD234" s="33">
        <v>5</v>
      </c>
      <c r="AE234" s="108">
        <v>5</v>
      </c>
      <c r="AF234" s="108">
        <v>5</v>
      </c>
      <c r="AG234" s="108">
        <v>5</v>
      </c>
      <c r="AH234" s="108">
        <v>5</v>
      </c>
      <c r="AI234" s="35">
        <v>4</v>
      </c>
      <c r="AJ234" s="35">
        <v>5</v>
      </c>
      <c r="AK234" s="35">
        <v>5</v>
      </c>
    </row>
    <row r="235" spans="1:37">
      <c r="A235" s="29">
        <v>234</v>
      </c>
      <c r="C235" s="29" t="s">
        <v>9</v>
      </c>
      <c r="D235" s="29" t="s">
        <v>10</v>
      </c>
      <c r="E235" s="29">
        <v>1</v>
      </c>
      <c r="F235" s="29">
        <v>0</v>
      </c>
      <c r="G235" s="29">
        <v>0</v>
      </c>
      <c r="H235" s="29">
        <v>1</v>
      </c>
      <c r="I235" s="29">
        <v>0</v>
      </c>
      <c r="J235" s="29">
        <v>0</v>
      </c>
      <c r="K235" s="29">
        <v>0</v>
      </c>
      <c r="L235" s="30">
        <v>4</v>
      </c>
      <c r="M235" s="30">
        <v>3</v>
      </c>
      <c r="N235" s="30">
        <v>3</v>
      </c>
      <c r="O235" s="31">
        <v>5</v>
      </c>
      <c r="P235" s="31">
        <v>5</v>
      </c>
      <c r="Q235" s="32">
        <v>5</v>
      </c>
      <c r="R235" s="32">
        <v>4</v>
      </c>
      <c r="S235" s="32">
        <v>4</v>
      </c>
      <c r="T235" s="32">
        <v>5</v>
      </c>
      <c r="U235" s="32">
        <v>5</v>
      </c>
      <c r="V235" s="34">
        <v>5</v>
      </c>
      <c r="W235" s="34">
        <v>5</v>
      </c>
      <c r="X235" s="34">
        <v>5</v>
      </c>
      <c r="Y235" s="34">
        <v>5</v>
      </c>
      <c r="Z235" s="33">
        <v>5</v>
      </c>
      <c r="AA235" s="33">
        <v>5</v>
      </c>
      <c r="AB235" s="33">
        <v>5</v>
      </c>
      <c r="AC235" s="33">
        <v>5</v>
      </c>
      <c r="AD235" s="33">
        <v>5</v>
      </c>
      <c r="AE235" s="108">
        <v>5</v>
      </c>
      <c r="AF235" s="108">
        <v>5</v>
      </c>
      <c r="AG235" s="108">
        <v>5</v>
      </c>
      <c r="AH235" s="108">
        <v>5</v>
      </c>
      <c r="AI235" s="35">
        <v>5</v>
      </c>
      <c r="AJ235" s="35">
        <v>5</v>
      </c>
      <c r="AK235" s="35">
        <v>5</v>
      </c>
    </row>
    <row r="236" spans="1:37">
      <c r="A236" s="29">
        <v>235</v>
      </c>
      <c r="C236" s="29" t="s">
        <v>66</v>
      </c>
      <c r="D236" s="29" t="s">
        <v>139</v>
      </c>
      <c r="E236" s="29">
        <v>1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30">
        <v>4</v>
      </c>
      <c r="M236" s="30">
        <v>3</v>
      </c>
      <c r="N236" s="30">
        <v>3</v>
      </c>
      <c r="O236" s="31">
        <v>4</v>
      </c>
      <c r="P236" s="31">
        <v>5</v>
      </c>
      <c r="Q236" s="32">
        <v>4</v>
      </c>
      <c r="R236" s="32">
        <v>4</v>
      </c>
      <c r="S236" s="32">
        <v>5</v>
      </c>
      <c r="T236" s="32">
        <v>4</v>
      </c>
      <c r="U236" s="32">
        <v>4</v>
      </c>
      <c r="V236" s="34">
        <v>4</v>
      </c>
      <c r="W236" s="34">
        <v>4</v>
      </c>
      <c r="X236" s="34">
        <v>4</v>
      </c>
      <c r="Y236" s="34">
        <v>4</v>
      </c>
      <c r="Z236" s="33">
        <v>4</v>
      </c>
      <c r="AA236" s="33">
        <v>4</v>
      </c>
      <c r="AB236" s="33">
        <v>3</v>
      </c>
      <c r="AC236" s="33">
        <v>4</v>
      </c>
      <c r="AD236" s="33">
        <v>4</v>
      </c>
      <c r="AE236" s="108">
        <v>4</v>
      </c>
      <c r="AF236" s="108">
        <v>4</v>
      </c>
      <c r="AG236" s="108">
        <v>4</v>
      </c>
      <c r="AH236" s="108">
        <v>4</v>
      </c>
      <c r="AI236" s="35">
        <v>5</v>
      </c>
      <c r="AJ236" s="35">
        <v>4</v>
      </c>
      <c r="AK236" s="35">
        <v>4</v>
      </c>
    </row>
    <row r="237" spans="1:37">
      <c r="A237" s="29">
        <v>236</v>
      </c>
      <c r="C237" s="29" t="s">
        <v>9</v>
      </c>
      <c r="D237" s="29" t="s">
        <v>108</v>
      </c>
      <c r="E237" s="29">
        <v>1</v>
      </c>
      <c r="F237" s="29">
        <v>0</v>
      </c>
      <c r="G237" s="29">
        <v>0</v>
      </c>
      <c r="H237" s="29">
        <v>1</v>
      </c>
      <c r="I237" s="29">
        <v>0</v>
      </c>
      <c r="J237" s="29">
        <v>0</v>
      </c>
      <c r="K237" s="29">
        <v>0</v>
      </c>
      <c r="L237" s="30">
        <v>4</v>
      </c>
      <c r="M237" s="30">
        <v>3</v>
      </c>
      <c r="N237" s="30">
        <v>2</v>
      </c>
      <c r="O237" s="31">
        <v>4</v>
      </c>
      <c r="P237" s="31">
        <v>4</v>
      </c>
      <c r="Q237" s="32">
        <v>4</v>
      </c>
      <c r="R237" s="32">
        <v>4</v>
      </c>
      <c r="S237" s="32">
        <v>4</v>
      </c>
      <c r="T237" s="32">
        <v>4</v>
      </c>
      <c r="U237" s="32">
        <v>4</v>
      </c>
      <c r="V237" s="34">
        <v>4</v>
      </c>
      <c r="W237" s="34">
        <v>4</v>
      </c>
      <c r="X237" s="34">
        <v>3</v>
      </c>
      <c r="Y237" s="34">
        <v>4</v>
      </c>
      <c r="Z237" s="33">
        <v>4</v>
      </c>
      <c r="AA237" s="33">
        <v>3</v>
      </c>
      <c r="AB237" s="33">
        <v>4</v>
      </c>
      <c r="AC237" s="33">
        <v>4</v>
      </c>
      <c r="AD237" s="33">
        <v>3</v>
      </c>
      <c r="AE237" s="108">
        <v>4</v>
      </c>
      <c r="AF237" s="108">
        <v>3</v>
      </c>
      <c r="AG237" s="108">
        <v>4</v>
      </c>
      <c r="AH237" s="108">
        <v>4</v>
      </c>
      <c r="AI237" s="35">
        <v>4</v>
      </c>
      <c r="AJ237" s="35">
        <v>4</v>
      </c>
      <c r="AK237" s="35">
        <v>3</v>
      </c>
    </row>
    <row r="238" spans="1:37">
      <c r="A238" s="29">
        <v>237</v>
      </c>
      <c r="C238" s="29" t="s">
        <v>9</v>
      </c>
      <c r="D238" s="29" t="s">
        <v>108</v>
      </c>
      <c r="E238" s="29">
        <v>1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30">
        <v>4</v>
      </c>
      <c r="M238" s="30">
        <v>4</v>
      </c>
      <c r="N238" s="30">
        <v>3</v>
      </c>
      <c r="O238" s="31">
        <v>4</v>
      </c>
      <c r="P238" s="31">
        <v>4</v>
      </c>
      <c r="Q238" s="32">
        <v>4</v>
      </c>
      <c r="R238" s="32">
        <v>3</v>
      </c>
      <c r="S238" s="32">
        <v>3</v>
      </c>
      <c r="T238" s="32">
        <v>4</v>
      </c>
      <c r="U238" s="32">
        <v>4</v>
      </c>
      <c r="V238" s="34">
        <v>3</v>
      </c>
      <c r="W238" s="34">
        <v>3</v>
      </c>
      <c r="X238" s="34">
        <v>3</v>
      </c>
      <c r="Y238" s="34">
        <v>3</v>
      </c>
      <c r="Z238" s="33">
        <v>4</v>
      </c>
      <c r="AA238" s="33">
        <v>4</v>
      </c>
      <c r="AB238" s="33">
        <v>4</v>
      </c>
      <c r="AC238" s="33">
        <v>4</v>
      </c>
      <c r="AD238" s="33">
        <v>4</v>
      </c>
      <c r="AE238" s="108">
        <v>4</v>
      </c>
      <c r="AF238" s="108">
        <v>4</v>
      </c>
      <c r="AG238" s="108">
        <v>4</v>
      </c>
      <c r="AH238" s="108">
        <v>4</v>
      </c>
      <c r="AI238" s="35">
        <v>4</v>
      </c>
      <c r="AJ238" s="35">
        <v>4</v>
      </c>
      <c r="AK238" s="35">
        <v>4</v>
      </c>
    </row>
    <row r="239" spans="1:37">
      <c r="A239" s="29">
        <v>238</v>
      </c>
      <c r="C239" s="29" t="s">
        <v>9</v>
      </c>
      <c r="D239" s="29" t="s">
        <v>108</v>
      </c>
      <c r="E239" s="29">
        <v>1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30">
        <v>5</v>
      </c>
      <c r="M239" s="30">
        <v>4</v>
      </c>
      <c r="N239" s="30">
        <v>4</v>
      </c>
      <c r="O239" s="31">
        <v>5</v>
      </c>
      <c r="P239" s="31">
        <v>5</v>
      </c>
      <c r="Q239" s="32">
        <v>5</v>
      </c>
      <c r="R239" s="32">
        <v>5</v>
      </c>
      <c r="S239" s="32">
        <v>5</v>
      </c>
      <c r="T239" s="32">
        <v>5</v>
      </c>
      <c r="U239" s="32">
        <v>5</v>
      </c>
      <c r="V239" s="34">
        <v>5</v>
      </c>
      <c r="W239" s="34">
        <v>5</v>
      </c>
      <c r="X239" s="34">
        <v>5</v>
      </c>
      <c r="Y239" s="34">
        <v>5</v>
      </c>
      <c r="Z239" s="33">
        <v>4</v>
      </c>
      <c r="AA239" s="33">
        <v>4</v>
      </c>
      <c r="AB239" s="33">
        <v>4</v>
      </c>
      <c r="AC239" s="33">
        <v>4</v>
      </c>
      <c r="AD239" s="33">
        <v>4</v>
      </c>
      <c r="AE239" s="108">
        <v>4</v>
      </c>
      <c r="AF239" s="108">
        <v>4</v>
      </c>
      <c r="AG239" s="108">
        <v>4</v>
      </c>
      <c r="AH239" s="108">
        <v>4</v>
      </c>
      <c r="AI239" s="35">
        <v>5</v>
      </c>
      <c r="AJ239" s="35">
        <v>5</v>
      </c>
      <c r="AK239" s="35">
        <v>5</v>
      </c>
    </row>
    <row r="240" spans="1:37">
      <c r="A240" s="29">
        <v>239</v>
      </c>
      <c r="C240" s="29" t="s">
        <v>60</v>
      </c>
      <c r="D240" s="29" t="s">
        <v>117</v>
      </c>
      <c r="E240" s="29">
        <v>1</v>
      </c>
      <c r="F240" s="29">
        <v>0</v>
      </c>
      <c r="G240" s="29">
        <v>0</v>
      </c>
      <c r="H240" s="29">
        <v>0</v>
      </c>
      <c r="I240" s="29">
        <v>1</v>
      </c>
      <c r="J240" s="29">
        <v>0</v>
      </c>
      <c r="K240" s="29">
        <v>0</v>
      </c>
      <c r="L240" s="30">
        <v>3</v>
      </c>
      <c r="M240" s="30">
        <v>3</v>
      </c>
      <c r="N240" s="30">
        <v>3</v>
      </c>
      <c r="O240" s="31">
        <v>3</v>
      </c>
      <c r="P240" s="31">
        <v>3</v>
      </c>
      <c r="Q240" s="32">
        <v>3</v>
      </c>
      <c r="R240" s="32">
        <v>3</v>
      </c>
      <c r="S240" s="32">
        <v>3</v>
      </c>
      <c r="T240" s="32">
        <v>3</v>
      </c>
      <c r="U240" s="32">
        <v>3</v>
      </c>
      <c r="V240" s="34">
        <v>3</v>
      </c>
      <c r="W240" s="34">
        <v>3</v>
      </c>
      <c r="X240" s="34">
        <v>3</v>
      </c>
      <c r="Y240" s="34">
        <v>3</v>
      </c>
      <c r="Z240" s="33">
        <v>3</v>
      </c>
      <c r="AA240" s="33">
        <v>3</v>
      </c>
      <c r="AB240" s="33">
        <v>3</v>
      </c>
      <c r="AC240" s="33">
        <v>3</v>
      </c>
      <c r="AD240" s="33">
        <v>3</v>
      </c>
      <c r="AE240" s="108">
        <v>3</v>
      </c>
      <c r="AF240" s="108">
        <v>3</v>
      </c>
      <c r="AG240" s="108">
        <v>3</v>
      </c>
      <c r="AH240" s="108">
        <v>3</v>
      </c>
      <c r="AI240" s="35">
        <v>3</v>
      </c>
      <c r="AJ240" s="35">
        <v>3</v>
      </c>
      <c r="AK240" s="35">
        <v>3</v>
      </c>
    </row>
    <row r="241" spans="1:37">
      <c r="A241" s="29">
        <v>240</v>
      </c>
      <c r="C241" s="29" t="s">
        <v>60</v>
      </c>
      <c r="D241" s="29" t="s">
        <v>131</v>
      </c>
      <c r="E241" s="29">
        <v>1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30">
        <v>5</v>
      </c>
      <c r="M241" s="30">
        <v>4</v>
      </c>
      <c r="N241" s="30">
        <v>4</v>
      </c>
      <c r="O241" s="31">
        <v>5</v>
      </c>
      <c r="P241" s="31">
        <v>5</v>
      </c>
      <c r="Q241" s="32">
        <v>4</v>
      </c>
      <c r="R241" s="32">
        <v>3</v>
      </c>
      <c r="S241" s="32">
        <v>4</v>
      </c>
      <c r="T241" s="32">
        <v>4</v>
      </c>
      <c r="U241" s="32">
        <v>4</v>
      </c>
      <c r="V241" s="34">
        <v>2</v>
      </c>
      <c r="W241" s="34">
        <v>2</v>
      </c>
      <c r="X241" s="34">
        <v>2</v>
      </c>
      <c r="Y241" s="34">
        <v>2</v>
      </c>
      <c r="Z241" s="33">
        <v>5</v>
      </c>
      <c r="AA241" s="33">
        <v>5</v>
      </c>
      <c r="AB241" s="33">
        <v>5</v>
      </c>
      <c r="AC241" s="33">
        <v>5</v>
      </c>
      <c r="AD241" s="33">
        <v>5</v>
      </c>
      <c r="AE241" s="108">
        <v>5</v>
      </c>
      <c r="AF241" s="108">
        <v>5</v>
      </c>
      <c r="AG241" s="108">
        <v>5</v>
      </c>
      <c r="AH241" s="108">
        <v>5</v>
      </c>
      <c r="AI241" s="35">
        <v>5</v>
      </c>
      <c r="AJ241" s="35">
        <v>5</v>
      </c>
      <c r="AK241" s="35">
        <v>5</v>
      </c>
    </row>
    <row r="242" spans="1:37">
      <c r="A242" s="29">
        <v>241</v>
      </c>
      <c r="C242" s="29" t="s">
        <v>60</v>
      </c>
      <c r="D242" s="29" t="s">
        <v>141</v>
      </c>
      <c r="E242" s="29">
        <v>1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30">
        <v>4</v>
      </c>
      <c r="M242" s="30">
        <v>3</v>
      </c>
      <c r="N242" s="30">
        <v>4</v>
      </c>
      <c r="O242" s="31">
        <v>4</v>
      </c>
      <c r="P242" s="31">
        <v>4</v>
      </c>
      <c r="Q242" s="32">
        <v>4</v>
      </c>
      <c r="R242" s="32">
        <v>4</v>
      </c>
      <c r="S242" s="32">
        <v>4</v>
      </c>
      <c r="T242" s="32">
        <v>4</v>
      </c>
      <c r="U242" s="32">
        <v>4</v>
      </c>
      <c r="V242" s="34">
        <v>4</v>
      </c>
      <c r="W242" s="34">
        <v>4</v>
      </c>
      <c r="X242" s="34">
        <v>4</v>
      </c>
      <c r="Y242" s="34">
        <v>4</v>
      </c>
      <c r="Z242" s="33">
        <v>3</v>
      </c>
      <c r="AA242" s="33">
        <v>3</v>
      </c>
      <c r="AB242" s="33">
        <v>3</v>
      </c>
      <c r="AC242" s="33">
        <v>3</v>
      </c>
      <c r="AD242" s="33">
        <v>3</v>
      </c>
      <c r="AE242" s="108">
        <v>4</v>
      </c>
      <c r="AF242" s="108">
        <v>4</v>
      </c>
      <c r="AG242" s="108">
        <v>4</v>
      </c>
      <c r="AH242" s="108">
        <v>5</v>
      </c>
      <c r="AI242" s="35">
        <v>4</v>
      </c>
      <c r="AJ242" s="35">
        <v>4</v>
      </c>
      <c r="AK242" s="35">
        <v>4</v>
      </c>
    </row>
    <row r="243" spans="1:37">
      <c r="A243" s="29">
        <v>242</v>
      </c>
      <c r="C243" s="29" t="s">
        <v>9</v>
      </c>
      <c r="D243" s="29" t="s">
        <v>113</v>
      </c>
      <c r="E243" s="29">
        <v>1</v>
      </c>
      <c r="F243" s="29">
        <v>0</v>
      </c>
      <c r="G243" s="29">
        <v>1</v>
      </c>
      <c r="H243" s="29">
        <v>0</v>
      </c>
      <c r="I243" s="29">
        <v>0</v>
      </c>
      <c r="J243" s="29">
        <v>0</v>
      </c>
      <c r="K243" s="29">
        <v>0</v>
      </c>
      <c r="L243" s="30">
        <v>4</v>
      </c>
      <c r="M243" s="30">
        <v>4</v>
      </c>
      <c r="N243" s="30">
        <v>3</v>
      </c>
      <c r="O243" s="31">
        <v>4</v>
      </c>
      <c r="P243" s="31">
        <v>3</v>
      </c>
      <c r="Q243" s="32">
        <v>4</v>
      </c>
      <c r="R243" s="32">
        <v>2</v>
      </c>
      <c r="S243" s="32">
        <v>4</v>
      </c>
      <c r="T243" s="32">
        <v>4</v>
      </c>
      <c r="U243" s="32">
        <v>4</v>
      </c>
      <c r="V243" s="34">
        <v>3</v>
      </c>
      <c r="W243" s="34">
        <v>3</v>
      </c>
      <c r="X243" s="34">
        <v>3</v>
      </c>
      <c r="Y243" s="34">
        <v>3</v>
      </c>
      <c r="Z243" s="33">
        <v>4</v>
      </c>
      <c r="AA243" s="33">
        <v>4</v>
      </c>
      <c r="AB243" s="33">
        <v>4</v>
      </c>
      <c r="AC243" s="33">
        <v>4</v>
      </c>
      <c r="AD243" s="33">
        <v>4</v>
      </c>
      <c r="AE243" s="108">
        <v>5</v>
      </c>
      <c r="AF243" s="108">
        <v>3</v>
      </c>
      <c r="AG243" s="108">
        <v>3</v>
      </c>
      <c r="AH243" s="108">
        <v>3</v>
      </c>
      <c r="AI243" s="35">
        <v>4</v>
      </c>
      <c r="AJ243" s="35">
        <v>4</v>
      </c>
      <c r="AK243" s="35">
        <v>4</v>
      </c>
    </row>
    <row r="244" spans="1:37">
      <c r="A244" s="29">
        <v>243</v>
      </c>
      <c r="C244" s="29" t="s">
        <v>9</v>
      </c>
      <c r="D244" s="29" t="s">
        <v>118</v>
      </c>
      <c r="E244" s="29">
        <v>1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30">
        <v>4</v>
      </c>
      <c r="M244" s="30">
        <v>2</v>
      </c>
      <c r="N244" s="30">
        <v>1</v>
      </c>
      <c r="O244" s="31">
        <v>3</v>
      </c>
      <c r="P244" s="31">
        <v>4</v>
      </c>
      <c r="Q244" s="32">
        <v>3</v>
      </c>
      <c r="R244" s="32">
        <v>3</v>
      </c>
      <c r="S244" s="32">
        <v>3</v>
      </c>
      <c r="T244" s="32">
        <v>3</v>
      </c>
      <c r="U244" s="32">
        <v>4</v>
      </c>
      <c r="V244" s="34">
        <v>3</v>
      </c>
      <c r="W244" s="34">
        <v>3</v>
      </c>
      <c r="X244" s="34">
        <v>3</v>
      </c>
      <c r="Y244" s="34">
        <v>3</v>
      </c>
      <c r="Z244" s="33">
        <v>3</v>
      </c>
      <c r="AA244" s="33">
        <v>3</v>
      </c>
      <c r="AB244" s="33">
        <v>3</v>
      </c>
      <c r="AC244" s="33">
        <v>3</v>
      </c>
      <c r="AD244" s="33">
        <v>3</v>
      </c>
      <c r="AE244" s="108">
        <v>3</v>
      </c>
      <c r="AF244" s="108">
        <v>3</v>
      </c>
      <c r="AG244" s="108">
        <v>3</v>
      </c>
      <c r="AH244" s="108">
        <v>3</v>
      </c>
      <c r="AI244" s="35">
        <v>3</v>
      </c>
      <c r="AJ244" s="35">
        <v>3</v>
      </c>
      <c r="AK244" s="35">
        <v>3</v>
      </c>
    </row>
    <row r="245" spans="1:37">
      <c r="A245" s="29">
        <v>244</v>
      </c>
      <c r="C245" s="29" t="s">
        <v>9</v>
      </c>
      <c r="D245" s="29" t="s">
        <v>140</v>
      </c>
      <c r="E245" s="29">
        <v>0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30">
        <v>4</v>
      </c>
      <c r="M245" s="30">
        <v>1</v>
      </c>
      <c r="N245" s="30">
        <v>4</v>
      </c>
      <c r="O245" s="31">
        <v>4</v>
      </c>
      <c r="P245" s="31">
        <v>4</v>
      </c>
      <c r="Q245" s="32">
        <v>4</v>
      </c>
      <c r="R245" s="32">
        <v>4</v>
      </c>
      <c r="S245" s="32">
        <v>3</v>
      </c>
      <c r="T245" s="32">
        <v>2</v>
      </c>
      <c r="U245" s="32">
        <v>3</v>
      </c>
      <c r="V245" s="34">
        <v>4</v>
      </c>
      <c r="W245" s="34">
        <v>4</v>
      </c>
      <c r="X245" s="34">
        <v>5</v>
      </c>
      <c r="Y245" s="34">
        <v>4</v>
      </c>
      <c r="Z245" s="33">
        <v>5</v>
      </c>
      <c r="AA245" s="33">
        <v>4</v>
      </c>
      <c r="AB245" s="33">
        <v>5</v>
      </c>
      <c r="AC245" s="33">
        <v>4</v>
      </c>
      <c r="AD245" s="33">
        <v>5</v>
      </c>
      <c r="AE245" s="108">
        <v>5</v>
      </c>
      <c r="AF245" s="108">
        <v>3</v>
      </c>
      <c r="AG245" s="108">
        <v>4</v>
      </c>
      <c r="AH245" s="108">
        <v>4</v>
      </c>
      <c r="AI245" s="35">
        <v>4</v>
      </c>
      <c r="AJ245" s="35">
        <v>4</v>
      </c>
      <c r="AK245" s="35">
        <v>4</v>
      </c>
    </row>
    <row r="246" spans="1:37">
      <c r="A246" s="29">
        <v>245</v>
      </c>
      <c r="C246" s="29" t="s">
        <v>60</v>
      </c>
      <c r="D246" s="29" t="s">
        <v>141</v>
      </c>
      <c r="E246" s="29">
        <v>1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30">
        <v>4</v>
      </c>
      <c r="M246" s="30">
        <v>4</v>
      </c>
      <c r="N246" s="30">
        <v>4</v>
      </c>
      <c r="O246" s="31">
        <v>4</v>
      </c>
      <c r="P246" s="31">
        <v>4</v>
      </c>
      <c r="Q246" s="32">
        <v>5</v>
      </c>
      <c r="R246" s="32">
        <v>2</v>
      </c>
      <c r="S246" s="32">
        <v>5</v>
      </c>
      <c r="T246" s="32">
        <v>4</v>
      </c>
      <c r="U246" s="32">
        <v>4</v>
      </c>
      <c r="V246" s="34">
        <v>3</v>
      </c>
      <c r="W246" s="34">
        <v>3</v>
      </c>
      <c r="X246" s="34">
        <v>3</v>
      </c>
      <c r="Y246" s="34">
        <v>3</v>
      </c>
      <c r="Z246" s="33">
        <v>4</v>
      </c>
      <c r="AA246" s="33">
        <v>4</v>
      </c>
      <c r="AB246" s="33">
        <v>4</v>
      </c>
      <c r="AC246" s="33">
        <v>4</v>
      </c>
      <c r="AD246" s="33">
        <v>4</v>
      </c>
      <c r="AE246" s="108">
        <v>4</v>
      </c>
      <c r="AF246" s="108">
        <v>4</v>
      </c>
      <c r="AG246" s="108">
        <v>4</v>
      </c>
      <c r="AH246" s="108">
        <v>4</v>
      </c>
      <c r="AI246" s="35">
        <v>4</v>
      </c>
      <c r="AJ246" s="35">
        <v>4</v>
      </c>
      <c r="AK246" s="35">
        <v>4</v>
      </c>
    </row>
    <row r="247" spans="1:37">
      <c r="A247" s="29">
        <v>246</v>
      </c>
      <c r="C247" s="29" t="s">
        <v>9</v>
      </c>
      <c r="D247" s="29" t="s">
        <v>118</v>
      </c>
      <c r="E247" s="29">
        <v>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30">
        <v>4</v>
      </c>
      <c r="M247" s="30">
        <v>3</v>
      </c>
      <c r="N247" s="30">
        <v>3</v>
      </c>
      <c r="O247" s="31">
        <v>4</v>
      </c>
      <c r="P247" s="31">
        <v>4</v>
      </c>
      <c r="Q247" s="32">
        <v>2</v>
      </c>
      <c r="R247" s="32">
        <v>2</v>
      </c>
      <c r="S247" s="32">
        <v>3</v>
      </c>
      <c r="T247" s="32">
        <v>4</v>
      </c>
      <c r="U247" s="32">
        <v>4</v>
      </c>
      <c r="V247" s="34">
        <v>1</v>
      </c>
      <c r="W247" s="34">
        <v>1</v>
      </c>
      <c r="X247" s="34">
        <v>1</v>
      </c>
      <c r="Y247" s="34">
        <v>1</v>
      </c>
      <c r="Z247" s="33">
        <v>3</v>
      </c>
      <c r="AA247" s="33">
        <v>3</v>
      </c>
      <c r="AB247" s="33">
        <v>3</v>
      </c>
      <c r="AC247" s="33">
        <v>3</v>
      </c>
      <c r="AD247" s="33">
        <v>3</v>
      </c>
      <c r="AE247" s="108">
        <v>3</v>
      </c>
      <c r="AF247" s="108">
        <v>3</v>
      </c>
      <c r="AG247" s="108">
        <v>3</v>
      </c>
      <c r="AH247" s="108">
        <v>3</v>
      </c>
      <c r="AI247" s="35">
        <v>3</v>
      </c>
      <c r="AJ247" s="35">
        <v>3</v>
      </c>
      <c r="AK247" s="35">
        <v>3</v>
      </c>
    </row>
    <row r="248" spans="1:37">
      <c r="A248" s="29">
        <v>247</v>
      </c>
      <c r="C248" s="29" t="s">
        <v>9</v>
      </c>
      <c r="D248" s="29" t="s">
        <v>112</v>
      </c>
      <c r="E248" s="29">
        <v>1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30">
        <v>4</v>
      </c>
      <c r="M248" s="30">
        <v>3</v>
      </c>
      <c r="N248" s="30">
        <v>2</v>
      </c>
      <c r="O248" s="31">
        <v>3</v>
      </c>
      <c r="P248" s="31">
        <v>3</v>
      </c>
      <c r="Q248" s="32">
        <v>4</v>
      </c>
      <c r="R248" s="32">
        <v>2</v>
      </c>
      <c r="S248" s="32">
        <v>4</v>
      </c>
      <c r="T248" s="32">
        <v>4</v>
      </c>
      <c r="U248" s="32">
        <v>4</v>
      </c>
      <c r="V248" s="34">
        <v>2</v>
      </c>
      <c r="W248" s="34">
        <v>2</v>
      </c>
      <c r="X248" s="34">
        <v>3</v>
      </c>
      <c r="Y248" s="34">
        <v>3</v>
      </c>
      <c r="Z248" s="33">
        <v>4</v>
      </c>
      <c r="AA248" s="33">
        <v>4</v>
      </c>
      <c r="AB248" s="33">
        <v>4</v>
      </c>
      <c r="AC248" s="33">
        <v>4</v>
      </c>
      <c r="AD248" s="33">
        <v>4</v>
      </c>
      <c r="AE248" s="108">
        <v>4</v>
      </c>
      <c r="AF248" s="108">
        <v>4</v>
      </c>
      <c r="AG248" s="108">
        <v>4</v>
      </c>
      <c r="AH248" s="108">
        <v>4</v>
      </c>
      <c r="AI248" s="35">
        <v>4</v>
      </c>
      <c r="AJ248" s="35">
        <v>4</v>
      </c>
      <c r="AK248" s="35">
        <v>4</v>
      </c>
    </row>
    <row r="249" spans="1:37">
      <c r="A249" s="29">
        <v>248</v>
      </c>
      <c r="C249" s="29" t="s">
        <v>9</v>
      </c>
      <c r="D249" s="29" t="s">
        <v>113</v>
      </c>
      <c r="E249" s="29">
        <v>1</v>
      </c>
      <c r="F249" s="29">
        <v>0</v>
      </c>
      <c r="G249" s="29">
        <v>1</v>
      </c>
      <c r="H249" s="29">
        <v>0</v>
      </c>
      <c r="I249" s="29">
        <v>0</v>
      </c>
      <c r="J249" s="29">
        <v>0</v>
      </c>
      <c r="K249" s="29">
        <v>0</v>
      </c>
      <c r="L249" s="30">
        <v>5</v>
      </c>
      <c r="M249" s="30">
        <v>3</v>
      </c>
      <c r="N249" s="30">
        <v>3</v>
      </c>
      <c r="O249" s="31">
        <v>5</v>
      </c>
      <c r="P249" s="31">
        <v>5</v>
      </c>
      <c r="Q249" s="32">
        <v>4</v>
      </c>
      <c r="R249" s="32">
        <v>2</v>
      </c>
      <c r="S249" s="32">
        <v>3</v>
      </c>
      <c r="T249" s="32">
        <v>3</v>
      </c>
      <c r="U249" s="32">
        <v>5</v>
      </c>
      <c r="V249" s="34">
        <v>2</v>
      </c>
      <c r="W249" s="34">
        <v>3</v>
      </c>
      <c r="X249" s="34">
        <v>3</v>
      </c>
      <c r="Y249" s="34">
        <v>2</v>
      </c>
      <c r="Z249" s="33">
        <v>5</v>
      </c>
      <c r="AA249" s="33">
        <v>5</v>
      </c>
      <c r="AB249" s="33">
        <v>5</v>
      </c>
      <c r="AC249" s="33">
        <v>5</v>
      </c>
      <c r="AD249" s="33">
        <v>5</v>
      </c>
      <c r="AE249" s="108">
        <v>5</v>
      </c>
      <c r="AF249" s="108">
        <v>5</v>
      </c>
      <c r="AG249" s="108">
        <v>5</v>
      </c>
      <c r="AH249" s="108">
        <v>5</v>
      </c>
      <c r="AI249" s="35">
        <v>4</v>
      </c>
      <c r="AJ249" s="35">
        <v>5</v>
      </c>
      <c r="AK249" s="35">
        <v>5</v>
      </c>
    </row>
    <row r="250" spans="1:37">
      <c r="A250" s="29">
        <v>249</v>
      </c>
      <c r="C250" s="29" t="s">
        <v>60</v>
      </c>
      <c r="D250" s="29" t="s">
        <v>141</v>
      </c>
      <c r="E250" s="29">
        <v>1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30">
        <v>4</v>
      </c>
      <c r="M250" s="30">
        <v>3</v>
      </c>
      <c r="N250" s="30">
        <v>4</v>
      </c>
      <c r="O250" s="31">
        <v>4</v>
      </c>
      <c r="P250" s="31">
        <v>4</v>
      </c>
      <c r="Q250" s="32">
        <v>4</v>
      </c>
      <c r="R250" s="32">
        <v>4</v>
      </c>
      <c r="S250" s="32">
        <v>4</v>
      </c>
      <c r="T250" s="32">
        <v>4</v>
      </c>
      <c r="U250" s="32">
        <v>4</v>
      </c>
      <c r="V250" s="34">
        <v>3</v>
      </c>
      <c r="W250" s="34">
        <v>3</v>
      </c>
      <c r="X250" s="34">
        <v>3</v>
      </c>
      <c r="Y250" s="34">
        <v>3</v>
      </c>
      <c r="Z250" s="33">
        <v>4</v>
      </c>
      <c r="AA250" s="33">
        <v>4</v>
      </c>
      <c r="AB250" s="33">
        <v>4</v>
      </c>
      <c r="AC250" s="33">
        <v>4</v>
      </c>
      <c r="AD250" s="33">
        <v>4</v>
      </c>
      <c r="AE250" s="108">
        <v>5</v>
      </c>
      <c r="AF250" s="108">
        <v>5</v>
      </c>
      <c r="AG250" s="108">
        <v>5</v>
      </c>
      <c r="AH250" s="108">
        <v>4</v>
      </c>
      <c r="AI250" s="35">
        <v>4</v>
      </c>
      <c r="AJ250" s="35">
        <v>4</v>
      </c>
      <c r="AK250" s="35">
        <v>4</v>
      </c>
    </row>
    <row r="251" spans="1:37">
      <c r="A251" s="29">
        <v>250</v>
      </c>
      <c r="C251" s="29" t="s">
        <v>9</v>
      </c>
      <c r="D251" s="29" t="s">
        <v>125</v>
      </c>
      <c r="E251" s="29">
        <v>1</v>
      </c>
      <c r="F251" s="29">
        <v>0</v>
      </c>
      <c r="G251" s="29">
        <v>1</v>
      </c>
      <c r="H251" s="29">
        <v>1</v>
      </c>
      <c r="I251" s="29">
        <v>0</v>
      </c>
      <c r="J251" s="29">
        <v>0</v>
      </c>
      <c r="K251" s="29">
        <v>0</v>
      </c>
      <c r="L251" s="30">
        <v>4</v>
      </c>
      <c r="M251" s="30">
        <v>4</v>
      </c>
      <c r="N251" s="30">
        <v>4</v>
      </c>
      <c r="O251" s="31">
        <v>3</v>
      </c>
      <c r="P251" s="31">
        <v>3</v>
      </c>
      <c r="Q251" s="32">
        <v>4</v>
      </c>
      <c r="R251" s="32">
        <v>4</v>
      </c>
      <c r="S251" s="32">
        <v>4</v>
      </c>
      <c r="T251" s="32">
        <v>4</v>
      </c>
      <c r="U251" s="32">
        <v>4</v>
      </c>
      <c r="V251" s="34">
        <v>2</v>
      </c>
      <c r="W251" s="34">
        <v>2</v>
      </c>
      <c r="X251" s="34">
        <v>2</v>
      </c>
      <c r="Y251" s="34">
        <v>2</v>
      </c>
      <c r="Z251" s="33">
        <v>4</v>
      </c>
      <c r="AA251" s="33">
        <v>4</v>
      </c>
      <c r="AB251" s="33">
        <v>4</v>
      </c>
      <c r="AC251" s="33">
        <v>4</v>
      </c>
      <c r="AD251" s="33">
        <v>4</v>
      </c>
      <c r="AE251" s="108">
        <v>4</v>
      </c>
      <c r="AF251" s="108">
        <v>4</v>
      </c>
      <c r="AG251" s="108">
        <v>4</v>
      </c>
      <c r="AH251" s="108">
        <v>4</v>
      </c>
      <c r="AI251" s="35">
        <v>3</v>
      </c>
      <c r="AJ251" s="35">
        <v>4</v>
      </c>
      <c r="AK251" s="35">
        <v>3</v>
      </c>
    </row>
    <row r="252" spans="1:37">
      <c r="A252" s="29">
        <v>251</v>
      </c>
      <c r="C252" s="29" t="s">
        <v>9</v>
      </c>
      <c r="D252" s="29" t="s">
        <v>110</v>
      </c>
      <c r="E252" s="29">
        <v>1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30">
        <v>4</v>
      </c>
      <c r="M252" s="30">
        <v>4</v>
      </c>
      <c r="N252" s="30">
        <v>4</v>
      </c>
      <c r="O252" s="31">
        <v>4</v>
      </c>
      <c r="P252" s="31">
        <v>4</v>
      </c>
      <c r="Q252" s="32">
        <v>4</v>
      </c>
      <c r="R252" s="32">
        <v>4</v>
      </c>
      <c r="S252" s="32">
        <v>4</v>
      </c>
      <c r="T252" s="32">
        <v>4</v>
      </c>
      <c r="U252" s="32">
        <v>4</v>
      </c>
      <c r="V252" s="34">
        <v>3</v>
      </c>
      <c r="W252" s="34">
        <v>2</v>
      </c>
      <c r="X252" s="34">
        <v>3</v>
      </c>
      <c r="Y252" s="34">
        <v>3</v>
      </c>
      <c r="Z252" s="33">
        <v>4</v>
      </c>
      <c r="AA252" s="33">
        <v>4</v>
      </c>
      <c r="AB252" s="33">
        <v>4</v>
      </c>
      <c r="AC252" s="33">
        <v>4</v>
      </c>
      <c r="AD252" s="33">
        <v>4</v>
      </c>
      <c r="AE252" s="108">
        <v>4</v>
      </c>
      <c r="AF252" s="108">
        <v>4</v>
      </c>
      <c r="AG252" s="108">
        <v>4</v>
      </c>
      <c r="AH252" s="108">
        <v>4</v>
      </c>
      <c r="AI252" s="35">
        <v>4</v>
      </c>
      <c r="AJ252" s="35">
        <v>4</v>
      </c>
      <c r="AK252" s="35">
        <v>4</v>
      </c>
    </row>
    <row r="253" spans="1:37">
      <c r="A253" s="29">
        <v>252</v>
      </c>
      <c r="C253" s="29" t="s">
        <v>66</v>
      </c>
      <c r="D253" s="29" t="s">
        <v>139</v>
      </c>
      <c r="E253" s="29">
        <v>1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30">
        <v>5</v>
      </c>
      <c r="M253" s="30">
        <v>5</v>
      </c>
      <c r="N253" s="30">
        <v>3</v>
      </c>
      <c r="O253" s="31">
        <v>5</v>
      </c>
      <c r="P253" s="31">
        <v>5</v>
      </c>
      <c r="Q253" s="32">
        <v>5</v>
      </c>
      <c r="R253" s="32">
        <v>4</v>
      </c>
      <c r="S253" s="32">
        <v>5</v>
      </c>
      <c r="T253" s="32">
        <v>4</v>
      </c>
      <c r="U253" s="32">
        <v>4</v>
      </c>
      <c r="V253" s="34">
        <v>3</v>
      </c>
      <c r="W253" s="34">
        <v>3</v>
      </c>
      <c r="X253" s="34">
        <v>3</v>
      </c>
      <c r="Y253" s="34">
        <v>3</v>
      </c>
      <c r="Z253" s="33">
        <v>4</v>
      </c>
      <c r="AA253" s="33">
        <v>4</v>
      </c>
      <c r="AB253" s="33">
        <v>4</v>
      </c>
      <c r="AC253" s="33">
        <v>4</v>
      </c>
      <c r="AD253" s="33">
        <v>4</v>
      </c>
      <c r="AE253" s="108">
        <v>4</v>
      </c>
      <c r="AF253" s="108">
        <v>4</v>
      </c>
      <c r="AG253" s="108">
        <v>4</v>
      </c>
      <c r="AH253" s="108">
        <v>4</v>
      </c>
      <c r="AI253" s="35">
        <v>4</v>
      </c>
      <c r="AJ253" s="35">
        <v>4</v>
      </c>
      <c r="AK253" s="35">
        <v>4</v>
      </c>
    </row>
    <row r="254" spans="1:37">
      <c r="A254" s="29">
        <v>253</v>
      </c>
      <c r="C254" s="29" t="s">
        <v>66</v>
      </c>
      <c r="D254" s="29" t="s">
        <v>71</v>
      </c>
      <c r="E254" s="29">
        <v>0</v>
      </c>
      <c r="F254" s="29">
        <v>0</v>
      </c>
      <c r="G254" s="29">
        <v>1</v>
      </c>
      <c r="H254" s="29">
        <v>0</v>
      </c>
      <c r="I254" s="29">
        <v>0</v>
      </c>
      <c r="J254" s="29">
        <v>0</v>
      </c>
      <c r="K254" s="29">
        <v>0</v>
      </c>
      <c r="L254" s="30">
        <v>4</v>
      </c>
      <c r="M254" s="30">
        <v>3</v>
      </c>
      <c r="N254" s="30">
        <v>4</v>
      </c>
      <c r="O254" s="31">
        <v>5</v>
      </c>
      <c r="P254" s="31">
        <v>5</v>
      </c>
      <c r="Q254" s="32">
        <v>4</v>
      </c>
      <c r="R254" s="32">
        <v>3</v>
      </c>
      <c r="S254" s="32">
        <v>4</v>
      </c>
      <c r="T254" s="32">
        <v>4</v>
      </c>
      <c r="U254" s="32">
        <v>4</v>
      </c>
      <c r="V254" s="34">
        <v>2</v>
      </c>
      <c r="W254" s="34">
        <v>3</v>
      </c>
      <c r="X254" s="34">
        <v>3</v>
      </c>
      <c r="Y254" s="34">
        <v>4</v>
      </c>
      <c r="Z254" s="33">
        <v>4</v>
      </c>
      <c r="AA254" s="33">
        <v>4</v>
      </c>
      <c r="AB254" s="33">
        <v>4</v>
      </c>
      <c r="AC254" s="33">
        <v>4</v>
      </c>
      <c r="AD254" s="33">
        <v>4</v>
      </c>
      <c r="AE254" s="108">
        <v>4</v>
      </c>
      <c r="AF254" s="108">
        <v>4</v>
      </c>
      <c r="AG254" s="108">
        <v>4</v>
      </c>
      <c r="AH254" s="108">
        <v>4</v>
      </c>
      <c r="AI254" s="35">
        <v>4</v>
      </c>
      <c r="AJ254" s="35">
        <v>4</v>
      </c>
      <c r="AK254" s="35">
        <v>4</v>
      </c>
    </row>
    <row r="255" spans="1:37">
      <c r="A255" s="29">
        <v>254</v>
      </c>
      <c r="C255" s="29" t="s">
        <v>66</v>
      </c>
      <c r="D255" s="29" t="s">
        <v>103</v>
      </c>
      <c r="E255" s="29">
        <v>0</v>
      </c>
      <c r="F255" s="29">
        <v>0</v>
      </c>
      <c r="G255" s="29">
        <v>1</v>
      </c>
      <c r="H255" s="29">
        <v>0</v>
      </c>
      <c r="I255" s="29">
        <v>0</v>
      </c>
      <c r="J255" s="29">
        <v>0</v>
      </c>
      <c r="K255" s="29">
        <v>0</v>
      </c>
      <c r="L255" s="30">
        <v>5</v>
      </c>
      <c r="M255" s="30">
        <v>4</v>
      </c>
      <c r="N255" s="30">
        <v>5</v>
      </c>
      <c r="O255" s="31">
        <v>5</v>
      </c>
      <c r="P255" s="31">
        <v>5</v>
      </c>
      <c r="Q255" s="32">
        <v>5</v>
      </c>
      <c r="R255" s="32">
        <v>5</v>
      </c>
      <c r="S255" s="32">
        <v>5</v>
      </c>
      <c r="T255" s="32">
        <v>5</v>
      </c>
      <c r="U255" s="32">
        <v>5</v>
      </c>
      <c r="V255" s="34">
        <v>5</v>
      </c>
      <c r="W255" s="34">
        <v>2</v>
      </c>
      <c r="X255" s="34">
        <v>2</v>
      </c>
      <c r="Y255" s="34">
        <v>2</v>
      </c>
      <c r="Z255" s="33">
        <v>4</v>
      </c>
      <c r="AA255" s="33">
        <v>4</v>
      </c>
      <c r="AB255" s="33">
        <v>5</v>
      </c>
      <c r="AC255" s="33">
        <v>4</v>
      </c>
      <c r="AD255" s="33">
        <v>4</v>
      </c>
      <c r="AE255" s="108">
        <v>5</v>
      </c>
      <c r="AF255" s="108">
        <v>5</v>
      </c>
      <c r="AG255" s="108">
        <v>5</v>
      </c>
      <c r="AH255" s="108">
        <v>5</v>
      </c>
      <c r="AI255" s="35">
        <v>4</v>
      </c>
      <c r="AJ255" s="35">
        <v>5</v>
      </c>
      <c r="AK255" s="35">
        <v>5</v>
      </c>
    </row>
    <row r="256" spans="1:37">
      <c r="A256" s="29">
        <v>255</v>
      </c>
      <c r="C256" s="29" t="s">
        <v>9</v>
      </c>
      <c r="D256" s="29" t="s">
        <v>64</v>
      </c>
      <c r="E256" s="29">
        <v>1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30">
        <v>5</v>
      </c>
      <c r="M256" s="30">
        <v>4</v>
      </c>
      <c r="N256" s="30">
        <v>4</v>
      </c>
      <c r="O256" s="31">
        <v>5</v>
      </c>
      <c r="P256" s="31">
        <v>5</v>
      </c>
      <c r="Q256" s="32">
        <v>5</v>
      </c>
      <c r="R256" s="32">
        <v>4</v>
      </c>
      <c r="S256" s="32">
        <v>5</v>
      </c>
      <c r="T256" s="32">
        <v>4</v>
      </c>
      <c r="U256" s="32">
        <v>4</v>
      </c>
      <c r="V256" s="34">
        <v>1</v>
      </c>
      <c r="W256" s="34">
        <v>3</v>
      </c>
      <c r="X256" s="34">
        <v>3</v>
      </c>
      <c r="Y256" s="34">
        <v>2</v>
      </c>
      <c r="Z256" s="33">
        <v>4</v>
      </c>
      <c r="AA256" s="33">
        <v>4</v>
      </c>
      <c r="AB256" s="33">
        <v>4</v>
      </c>
      <c r="AC256" s="33">
        <v>4</v>
      </c>
      <c r="AD256" s="33">
        <v>4</v>
      </c>
      <c r="AE256" s="108">
        <v>5</v>
      </c>
      <c r="AF256" s="108">
        <v>5</v>
      </c>
      <c r="AG256" s="108">
        <v>5</v>
      </c>
      <c r="AH256" s="108">
        <v>4</v>
      </c>
      <c r="AI256" s="35">
        <v>5</v>
      </c>
      <c r="AJ256" s="35">
        <v>5</v>
      </c>
      <c r="AK256" s="35">
        <v>4</v>
      </c>
    </row>
    <row r="257" spans="1:37">
      <c r="A257" s="29">
        <v>256</v>
      </c>
      <c r="C257" s="29" t="s">
        <v>60</v>
      </c>
      <c r="D257" s="29" t="s">
        <v>138</v>
      </c>
      <c r="E257" s="29">
        <v>1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30">
        <v>4</v>
      </c>
      <c r="M257" s="30">
        <v>3</v>
      </c>
      <c r="N257" s="30">
        <v>4</v>
      </c>
      <c r="O257" s="31">
        <v>4</v>
      </c>
      <c r="P257" s="31">
        <v>4</v>
      </c>
      <c r="Q257" s="32">
        <v>4</v>
      </c>
      <c r="R257" s="32">
        <v>3</v>
      </c>
      <c r="S257" s="32">
        <v>3</v>
      </c>
      <c r="T257" s="32">
        <v>4</v>
      </c>
      <c r="U257" s="32">
        <v>4</v>
      </c>
      <c r="V257" s="34">
        <v>4</v>
      </c>
      <c r="W257" s="34">
        <v>3</v>
      </c>
      <c r="X257" s="34">
        <v>3</v>
      </c>
      <c r="Y257" s="34">
        <v>3</v>
      </c>
      <c r="Z257" s="33">
        <v>3</v>
      </c>
      <c r="AA257" s="33">
        <v>3</v>
      </c>
      <c r="AB257" s="33">
        <v>4</v>
      </c>
      <c r="AC257" s="33">
        <v>4</v>
      </c>
      <c r="AD257" s="33">
        <v>4</v>
      </c>
      <c r="AE257" s="108">
        <v>4</v>
      </c>
      <c r="AF257" s="108">
        <v>4</v>
      </c>
      <c r="AG257" s="108">
        <v>4</v>
      </c>
      <c r="AH257" s="108">
        <v>4</v>
      </c>
      <c r="AI257" s="35">
        <v>4</v>
      </c>
      <c r="AJ257" s="35">
        <v>4</v>
      </c>
      <c r="AK257" s="35">
        <v>4</v>
      </c>
    </row>
    <row r="258" spans="1:37">
      <c r="A258" s="29">
        <v>257</v>
      </c>
      <c r="C258" s="29" t="s">
        <v>9</v>
      </c>
      <c r="D258" s="29" t="s">
        <v>137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30">
        <v>5</v>
      </c>
      <c r="M258" s="30">
        <v>4</v>
      </c>
      <c r="N258" s="30">
        <v>3</v>
      </c>
      <c r="O258" s="31">
        <v>5</v>
      </c>
      <c r="P258" s="31">
        <v>4</v>
      </c>
      <c r="Q258" s="32">
        <v>3</v>
      </c>
      <c r="R258" s="32">
        <v>4</v>
      </c>
      <c r="S258" s="32">
        <v>5</v>
      </c>
      <c r="T258" s="32">
        <v>4</v>
      </c>
      <c r="U258" s="32">
        <v>5</v>
      </c>
      <c r="V258" s="34">
        <v>2</v>
      </c>
      <c r="W258" s="34">
        <v>2</v>
      </c>
      <c r="X258" s="34">
        <v>2</v>
      </c>
      <c r="Y258" s="34">
        <v>2</v>
      </c>
      <c r="Z258" s="33">
        <v>5</v>
      </c>
      <c r="AA258" s="33">
        <v>5</v>
      </c>
      <c r="AB258" s="33">
        <v>4</v>
      </c>
      <c r="AC258" s="33">
        <v>2</v>
      </c>
      <c r="AD258" s="33">
        <v>3</v>
      </c>
      <c r="AE258" s="108">
        <v>5</v>
      </c>
      <c r="AF258" s="108">
        <v>3</v>
      </c>
      <c r="AG258" s="108">
        <v>2</v>
      </c>
      <c r="AH258" s="108">
        <v>5</v>
      </c>
      <c r="AI258" s="35">
        <v>5</v>
      </c>
      <c r="AJ258" s="35">
        <v>5</v>
      </c>
      <c r="AK258" s="35">
        <v>4</v>
      </c>
    </row>
    <row r="259" spans="1:37">
      <c r="A259" s="29">
        <v>258</v>
      </c>
      <c r="C259" s="29" t="s">
        <v>9</v>
      </c>
      <c r="D259" s="29" t="s">
        <v>139</v>
      </c>
      <c r="E259" s="29">
        <v>1</v>
      </c>
      <c r="F259" s="29">
        <v>1</v>
      </c>
      <c r="G259" s="29">
        <v>1</v>
      </c>
      <c r="H259" s="29">
        <v>0</v>
      </c>
      <c r="I259" s="29">
        <v>0</v>
      </c>
      <c r="J259" s="29">
        <v>0</v>
      </c>
      <c r="K259" s="29">
        <v>0</v>
      </c>
      <c r="L259" s="30">
        <v>4</v>
      </c>
      <c r="M259" s="30">
        <v>3</v>
      </c>
      <c r="N259" s="30">
        <v>4</v>
      </c>
      <c r="O259" s="31">
        <v>4</v>
      </c>
      <c r="P259" s="31">
        <v>3</v>
      </c>
      <c r="Q259" s="32">
        <v>4</v>
      </c>
      <c r="R259" s="32">
        <v>3</v>
      </c>
      <c r="S259" s="32">
        <v>4</v>
      </c>
      <c r="T259" s="32">
        <v>3</v>
      </c>
      <c r="U259" s="32">
        <v>4</v>
      </c>
      <c r="V259" s="34">
        <v>5</v>
      </c>
      <c r="W259" s="34">
        <v>5</v>
      </c>
      <c r="X259" s="34">
        <v>4</v>
      </c>
      <c r="Y259" s="34">
        <v>4</v>
      </c>
      <c r="Z259" s="33">
        <v>4</v>
      </c>
      <c r="AA259" s="33">
        <v>4</v>
      </c>
      <c r="AB259" s="33">
        <v>4</v>
      </c>
      <c r="AC259" s="33">
        <v>4</v>
      </c>
      <c r="AD259" s="33">
        <v>4</v>
      </c>
      <c r="AE259" s="108">
        <v>5</v>
      </c>
      <c r="AF259" s="108">
        <v>4</v>
      </c>
      <c r="AG259" s="108">
        <v>4</v>
      </c>
      <c r="AH259" s="108">
        <v>5</v>
      </c>
      <c r="AI259" s="35">
        <v>4</v>
      </c>
      <c r="AJ259" s="35">
        <v>4</v>
      </c>
      <c r="AK259" s="35">
        <v>4</v>
      </c>
    </row>
    <row r="260" spans="1:37">
      <c r="A260" s="29">
        <v>259</v>
      </c>
      <c r="C260" s="29" t="s">
        <v>9</v>
      </c>
      <c r="D260" s="29" t="s">
        <v>139</v>
      </c>
      <c r="E260" s="29">
        <v>1</v>
      </c>
      <c r="F260" s="29">
        <v>0</v>
      </c>
      <c r="G260" s="29">
        <v>1</v>
      </c>
      <c r="H260" s="29">
        <v>0</v>
      </c>
      <c r="I260" s="29">
        <v>0</v>
      </c>
      <c r="J260" s="29">
        <v>0</v>
      </c>
      <c r="K260" s="29">
        <v>0</v>
      </c>
      <c r="L260" s="30">
        <v>5</v>
      </c>
      <c r="M260" s="30">
        <v>3</v>
      </c>
      <c r="N260" s="30">
        <v>4</v>
      </c>
      <c r="O260" s="31">
        <v>4</v>
      </c>
      <c r="P260" s="31">
        <v>4</v>
      </c>
      <c r="Q260" s="32">
        <v>5</v>
      </c>
      <c r="R260" s="32">
        <v>2</v>
      </c>
      <c r="S260" s="32">
        <v>5</v>
      </c>
      <c r="T260" s="32">
        <v>5</v>
      </c>
      <c r="U260" s="32">
        <v>5</v>
      </c>
      <c r="V260" s="34">
        <v>2</v>
      </c>
      <c r="W260" s="34">
        <v>2</v>
      </c>
      <c r="X260" s="34">
        <v>3</v>
      </c>
      <c r="Y260" s="34">
        <v>2</v>
      </c>
      <c r="Z260" s="33">
        <v>4</v>
      </c>
      <c r="AA260" s="33">
        <v>4</v>
      </c>
      <c r="AB260" s="33">
        <v>4</v>
      </c>
      <c r="AC260" s="33">
        <v>4</v>
      </c>
      <c r="AD260" s="33">
        <v>4</v>
      </c>
      <c r="AE260" s="108">
        <v>5</v>
      </c>
      <c r="AF260" s="108">
        <v>5</v>
      </c>
      <c r="AG260" s="108">
        <v>5</v>
      </c>
      <c r="AH260" s="108">
        <v>5</v>
      </c>
      <c r="AI260" s="35">
        <v>4</v>
      </c>
      <c r="AJ260" s="35">
        <v>4</v>
      </c>
      <c r="AK260" s="35">
        <v>4</v>
      </c>
    </row>
    <row r="261" spans="1:37">
      <c r="A261" s="29">
        <v>260</v>
      </c>
      <c r="C261" s="29" t="s">
        <v>9</v>
      </c>
      <c r="D261" s="29" t="s">
        <v>128</v>
      </c>
      <c r="E261" s="29">
        <v>0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30">
        <v>3</v>
      </c>
      <c r="M261" s="30">
        <v>4</v>
      </c>
      <c r="N261" s="30">
        <v>3</v>
      </c>
      <c r="O261" s="31">
        <v>3</v>
      </c>
      <c r="P261" s="31">
        <v>3</v>
      </c>
      <c r="Q261" s="32">
        <v>3</v>
      </c>
      <c r="R261" s="32">
        <v>2</v>
      </c>
      <c r="S261" s="32">
        <v>3</v>
      </c>
      <c r="T261" s="32">
        <v>2</v>
      </c>
      <c r="U261" s="32">
        <v>3</v>
      </c>
      <c r="V261" s="34">
        <v>4</v>
      </c>
      <c r="W261" s="34">
        <v>5</v>
      </c>
      <c r="X261" s="34">
        <v>2</v>
      </c>
      <c r="Y261" s="34">
        <v>2</v>
      </c>
      <c r="Z261" s="33">
        <v>4</v>
      </c>
      <c r="AA261" s="33">
        <v>4</v>
      </c>
      <c r="AB261" s="33">
        <v>4</v>
      </c>
      <c r="AC261" s="33">
        <v>3</v>
      </c>
      <c r="AD261" s="33">
        <v>3</v>
      </c>
      <c r="AE261" s="108">
        <v>5</v>
      </c>
      <c r="AF261" s="108">
        <v>3</v>
      </c>
      <c r="AG261" s="108">
        <v>3</v>
      </c>
      <c r="AH261" s="108">
        <v>4</v>
      </c>
      <c r="AI261" s="35">
        <v>3</v>
      </c>
      <c r="AJ261" s="35">
        <v>3</v>
      </c>
      <c r="AK261" s="35">
        <v>3</v>
      </c>
    </row>
    <row r="262" spans="1:37">
      <c r="A262" s="29">
        <v>261</v>
      </c>
      <c r="C262" s="29" t="s">
        <v>9</v>
      </c>
      <c r="D262" s="29" t="s">
        <v>128</v>
      </c>
      <c r="E262" s="29">
        <v>1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30">
        <v>4</v>
      </c>
      <c r="M262" s="30">
        <v>4</v>
      </c>
      <c r="N262" s="30">
        <v>3</v>
      </c>
      <c r="O262" s="31">
        <v>3</v>
      </c>
      <c r="P262" s="31">
        <v>3</v>
      </c>
      <c r="Q262" s="32">
        <v>4</v>
      </c>
      <c r="R262" s="32">
        <v>1</v>
      </c>
      <c r="S262" s="32">
        <v>3</v>
      </c>
      <c r="T262" s="32">
        <v>3</v>
      </c>
      <c r="U262" s="32">
        <v>4</v>
      </c>
      <c r="V262" s="34">
        <v>2</v>
      </c>
      <c r="W262" s="34">
        <v>2</v>
      </c>
      <c r="X262" s="34">
        <v>2</v>
      </c>
      <c r="Y262" s="34">
        <v>2</v>
      </c>
      <c r="Z262" s="33">
        <v>4</v>
      </c>
      <c r="AA262" s="33">
        <v>3</v>
      </c>
      <c r="AB262" s="33">
        <v>3</v>
      </c>
      <c r="AC262" s="33">
        <v>3</v>
      </c>
      <c r="AD262" s="33">
        <v>2</v>
      </c>
      <c r="AE262" s="108">
        <v>3</v>
      </c>
      <c r="AF262" s="108">
        <v>2</v>
      </c>
      <c r="AG262" s="108">
        <v>2</v>
      </c>
      <c r="AH262" s="108">
        <v>3</v>
      </c>
      <c r="AI262" s="35">
        <v>3</v>
      </c>
      <c r="AJ262" s="35">
        <v>3</v>
      </c>
      <c r="AK262" s="35">
        <v>3</v>
      </c>
    </row>
    <row r="263" spans="1:37">
      <c r="A263" s="29">
        <v>262</v>
      </c>
      <c r="C263" s="29" t="s">
        <v>9</v>
      </c>
      <c r="D263" s="29" t="s">
        <v>141</v>
      </c>
      <c r="E263" s="29">
        <v>1</v>
      </c>
      <c r="F263" s="29">
        <v>0</v>
      </c>
      <c r="G263" s="29">
        <v>0</v>
      </c>
      <c r="H263" s="29">
        <v>1</v>
      </c>
      <c r="I263" s="29">
        <v>0</v>
      </c>
      <c r="J263" s="29">
        <v>0</v>
      </c>
      <c r="K263" s="29">
        <v>1</v>
      </c>
      <c r="L263" s="30">
        <v>5</v>
      </c>
      <c r="M263" s="30">
        <v>1</v>
      </c>
      <c r="N263" s="30">
        <v>4</v>
      </c>
      <c r="O263" s="31">
        <v>5</v>
      </c>
      <c r="P263" s="31">
        <v>4</v>
      </c>
      <c r="Q263" s="32">
        <v>3</v>
      </c>
      <c r="R263" s="32">
        <v>3</v>
      </c>
      <c r="S263" s="32">
        <v>4</v>
      </c>
      <c r="T263" s="32">
        <v>4</v>
      </c>
      <c r="U263" s="32">
        <v>4</v>
      </c>
      <c r="V263" s="34">
        <v>2</v>
      </c>
      <c r="W263" s="34">
        <v>3</v>
      </c>
      <c r="X263" s="34">
        <v>3</v>
      </c>
      <c r="Y263" s="34">
        <v>3</v>
      </c>
      <c r="Z263" s="33">
        <v>4</v>
      </c>
      <c r="AA263" s="33">
        <v>4</v>
      </c>
      <c r="AB263" s="33">
        <v>5</v>
      </c>
      <c r="AC263" s="33">
        <v>4</v>
      </c>
      <c r="AD263" s="33">
        <v>4</v>
      </c>
      <c r="AE263" s="108">
        <v>5</v>
      </c>
      <c r="AF263" s="108">
        <v>5</v>
      </c>
      <c r="AG263" s="108">
        <v>5</v>
      </c>
      <c r="AH263" s="108">
        <v>5</v>
      </c>
      <c r="AI263" s="35">
        <v>5</v>
      </c>
      <c r="AJ263" s="35">
        <v>5</v>
      </c>
      <c r="AK263" s="35">
        <v>5</v>
      </c>
    </row>
    <row r="264" spans="1:37">
      <c r="A264" s="29">
        <v>263</v>
      </c>
      <c r="C264" s="29" t="s">
        <v>60</v>
      </c>
      <c r="D264" s="29" t="s">
        <v>134</v>
      </c>
      <c r="E264" s="29">
        <v>1</v>
      </c>
      <c r="F264" s="29">
        <v>0</v>
      </c>
      <c r="G264" s="29">
        <v>1</v>
      </c>
      <c r="H264" s="29">
        <v>0</v>
      </c>
      <c r="I264" s="29">
        <v>0</v>
      </c>
      <c r="J264" s="29">
        <v>0</v>
      </c>
      <c r="K264" s="29">
        <v>1</v>
      </c>
      <c r="L264" s="30">
        <v>5</v>
      </c>
      <c r="M264" s="30">
        <v>5</v>
      </c>
      <c r="N264" s="30">
        <v>5</v>
      </c>
      <c r="O264" s="31">
        <v>5</v>
      </c>
      <c r="P264" s="31">
        <v>5</v>
      </c>
      <c r="Q264" s="32">
        <v>5</v>
      </c>
      <c r="R264" s="32">
        <v>5</v>
      </c>
      <c r="S264" s="32">
        <v>5</v>
      </c>
      <c r="T264" s="32">
        <v>5</v>
      </c>
      <c r="U264" s="32">
        <v>5</v>
      </c>
      <c r="V264" s="34">
        <v>4</v>
      </c>
      <c r="W264" s="34">
        <v>4</v>
      </c>
      <c r="X264" s="34">
        <v>4</v>
      </c>
      <c r="Y264" s="34">
        <v>4</v>
      </c>
      <c r="Z264" s="33">
        <v>5</v>
      </c>
      <c r="AA264" s="33">
        <v>5</v>
      </c>
      <c r="AB264" s="33">
        <v>5</v>
      </c>
      <c r="AC264" s="33">
        <v>5</v>
      </c>
      <c r="AD264" s="33">
        <v>5</v>
      </c>
      <c r="AE264" s="108">
        <v>5</v>
      </c>
      <c r="AF264" s="108">
        <v>5</v>
      </c>
      <c r="AG264" s="108">
        <v>5</v>
      </c>
      <c r="AH264" s="108">
        <v>5</v>
      </c>
      <c r="AI264" s="35">
        <v>5</v>
      </c>
      <c r="AJ264" s="35">
        <v>5</v>
      </c>
      <c r="AK264" s="35">
        <v>5</v>
      </c>
    </row>
    <row r="265" spans="1:37">
      <c r="A265" s="29">
        <v>264</v>
      </c>
      <c r="C265" s="29" t="s">
        <v>9</v>
      </c>
      <c r="D265" s="29" t="s">
        <v>126</v>
      </c>
      <c r="E265" s="29">
        <v>1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30">
        <v>4</v>
      </c>
      <c r="M265" s="30">
        <v>3</v>
      </c>
      <c r="N265" s="30">
        <v>3</v>
      </c>
      <c r="O265" s="31">
        <v>3</v>
      </c>
      <c r="P265" s="31">
        <v>3</v>
      </c>
      <c r="Q265" s="32">
        <v>4</v>
      </c>
      <c r="R265" s="32">
        <v>3</v>
      </c>
      <c r="S265" s="32">
        <v>3</v>
      </c>
      <c r="T265" s="32">
        <v>3</v>
      </c>
      <c r="U265" s="32">
        <v>4</v>
      </c>
      <c r="V265" s="34">
        <v>3</v>
      </c>
      <c r="W265" s="34">
        <v>4</v>
      </c>
      <c r="X265" s="34">
        <v>4</v>
      </c>
      <c r="Y265" s="34">
        <v>4</v>
      </c>
      <c r="Z265" s="33">
        <v>3</v>
      </c>
      <c r="AA265" s="33">
        <v>3</v>
      </c>
      <c r="AB265" s="33">
        <v>3</v>
      </c>
      <c r="AC265" s="33">
        <v>3</v>
      </c>
      <c r="AD265" s="33">
        <v>3</v>
      </c>
      <c r="AE265" s="108">
        <v>3</v>
      </c>
      <c r="AF265" s="108">
        <v>3</v>
      </c>
      <c r="AG265" s="108">
        <v>3</v>
      </c>
      <c r="AH265" s="108">
        <v>4</v>
      </c>
      <c r="AI265" s="35">
        <v>4</v>
      </c>
      <c r="AJ265" s="35">
        <v>4</v>
      </c>
      <c r="AK265" s="35">
        <v>3</v>
      </c>
    </row>
    <row r="266" spans="1:37">
      <c r="A266" s="29">
        <v>265</v>
      </c>
      <c r="C266" s="29" t="s">
        <v>9</v>
      </c>
      <c r="D266" s="29" t="s">
        <v>67</v>
      </c>
      <c r="E266" s="29">
        <v>1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30">
        <v>4</v>
      </c>
      <c r="M266" s="30">
        <v>2</v>
      </c>
      <c r="N266" s="30">
        <v>2</v>
      </c>
      <c r="O266" s="31">
        <v>4</v>
      </c>
      <c r="P266" s="31">
        <v>4</v>
      </c>
      <c r="Q266" s="32">
        <v>4</v>
      </c>
      <c r="R266" s="32">
        <v>3</v>
      </c>
      <c r="S266" s="32">
        <v>3</v>
      </c>
      <c r="T266" s="32">
        <v>4</v>
      </c>
      <c r="U266" s="32">
        <v>3</v>
      </c>
      <c r="V266" s="34">
        <v>2</v>
      </c>
      <c r="W266" s="34">
        <v>2</v>
      </c>
      <c r="X266" s="34">
        <v>2</v>
      </c>
      <c r="Y266" s="34">
        <v>2</v>
      </c>
      <c r="Z266" s="33">
        <v>4</v>
      </c>
      <c r="AA266" s="33">
        <v>4</v>
      </c>
      <c r="AB266" s="33">
        <v>4</v>
      </c>
      <c r="AC266" s="33">
        <v>4</v>
      </c>
      <c r="AD266" s="33">
        <v>4</v>
      </c>
      <c r="AE266" s="108">
        <v>4</v>
      </c>
      <c r="AF266" s="108">
        <v>4</v>
      </c>
      <c r="AG266" s="108">
        <v>4</v>
      </c>
      <c r="AH266" s="108">
        <v>4</v>
      </c>
      <c r="AI266" s="35">
        <v>4</v>
      </c>
      <c r="AJ266" s="35">
        <v>4</v>
      </c>
      <c r="AK266" s="35">
        <v>4</v>
      </c>
    </row>
    <row r="267" spans="1:37">
      <c r="A267" s="29">
        <v>266</v>
      </c>
      <c r="C267" s="29" t="s">
        <v>9</v>
      </c>
      <c r="D267" s="29" t="s">
        <v>141</v>
      </c>
      <c r="E267" s="29">
        <v>0</v>
      </c>
      <c r="F267" s="29">
        <v>0</v>
      </c>
      <c r="G267" s="29">
        <v>1</v>
      </c>
      <c r="H267" s="29">
        <v>1</v>
      </c>
      <c r="I267" s="29">
        <v>0</v>
      </c>
      <c r="J267" s="29">
        <v>0</v>
      </c>
      <c r="K267" s="29">
        <v>0</v>
      </c>
      <c r="L267" s="30">
        <v>5</v>
      </c>
      <c r="M267" s="30">
        <v>4</v>
      </c>
      <c r="N267" s="30">
        <v>3</v>
      </c>
      <c r="O267" s="31">
        <v>5</v>
      </c>
      <c r="P267" s="31">
        <v>5</v>
      </c>
      <c r="Q267" s="32">
        <v>5</v>
      </c>
      <c r="R267" s="32">
        <v>5</v>
      </c>
      <c r="S267" s="32">
        <v>5</v>
      </c>
      <c r="T267" s="32">
        <v>2</v>
      </c>
      <c r="U267" s="32">
        <v>5</v>
      </c>
      <c r="V267" s="34">
        <v>2</v>
      </c>
      <c r="W267" s="34">
        <v>2</v>
      </c>
      <c r="X267" s="34">
        <v>2</v>
      </c>
      <c r="Y267" s="34">
        <v>2</v>
      </c>
      <c r="Z267" s="33">
        <v>5</v>
      </c>
      <c r="AA267" s="33">
        <v>5</v>
      </c>
      <c r="AB267" s="33">
        <v>5</v>
      </c>
      <c r="AC267" s="33">
        <v>5</v>
      </c>
      <c r="AD267" s="33">
        <v>5</v>
      </c>
      <c r="AE267" s="108">
        <v>5</v>
      </c>
      <c r="AF267" s="108">
        <v>5</v>
      </c>
      <c r="AG267" s="108">
        <v>5</v>
      </c>
      <c r="AH267" s="108">
        <v>5</v>
      </c>
      <c r="AI267" s="35">
        <v>5</v>
      </c>
      <c r="AJ267" s="35">
        <v>5</v>
      </c>
      <c r="AK267" s="35">
        <v>5</v>
      </c>
    </row>
    <row r="268" spans="1:37">
      <c r="A268" s="29">
        <v>267</v>
      </c>
      <c r="C268" s="29" t="s">
        <v>9</v>
      </c>
      <c r="D268" s="29" t="s">
        <v>67</v>
      </c>
      <c r="E268" s="29">
        <v>1</v>
      </c>
      <c r="F268" s="29">
        <v>0</v>
      </c>
      <c r="G268" s="29">
        <v>1</v>
      </c>
      <c r="H268" s="29">
        <v>0</v>
      </c>
      <c r="I268" s="29">
        <v>0</v>
      </c>
      <c r="J268" s="29">
        <v>1</v>
      </c>
      <c r="K268" s="29">
        <v>0</v>
      </c>
      <c r="L268" s="30">
        <v>4</v>
      </c>
      <c r="M268" s="30">
        <v>4</v>
      </c>
      <c r="N268" s="30">
        <v>4</v>
      </c>
      <c r="O268" s="31">
        <v>4</v>
      </c>
      <c r="P268" s="31">
        <v>4</v>
      </c>
      <c r="Q268" s="32">
        <v>4</v>
      </c>
      <c r="R268" s="32">
        <v>4</v>
      </c>
      <c r="S268" s="32">
        <v>4</v>
      </c>
      <c r="T268" s="32">
        <v>4</v>
      </c>
      <c r="U268" s="32">
        <v>4</v>
      </c>
      <c r="V268" s="34">
        <v>2</v>
      </c>
      <c r="W268" s="34">
        <v>2</v>
      </c>
      <c r="X268" s="34">
        <v>2</v>
      </c>
      <c r="Y268" s="34">
        <v>2</v>
      </c>
      <c r="Z268" s="33">
        <v>4</v>
      </c>
      <c r="AA268" s="33">
        <v>4</v>
      </c>
      <c r="AB268" s="33">
        <v>4</v>
      </c>
      <c r="AC268" s="33">
        <v>4</v>
      </c>
      <c r="AD268" s="33">
        <v>4</v>
      </c>
      <c r="AE268" s="108">
        <v>4</v>
      </c>
      <c r="AF268" s="108">
        <v>4</v>
      </c>
      <c r="AG268" s="108">
        <v>4</v>
      </c>
      <c r="AH268" s="108">
        <v>4</v>
      </c>
      <c r="AI268" s="35">
        <v>3</v>
      </c>
      <c r="AJ268" s="35">
        <v>4</v>
      </c>
      <c r="AK268" s="35">
        <v>4</v>
      </c>
    </row>
    <row r="269" spans="1:37">
      <c r="A269" s="29">
        <v>268</v>
      </c>
      <c r="C269" s="29" t="s">
        <v>66</v>
      </c>
      <c r="D269" s="29" t="s">
        <v>68</v>
      </c>
      <c r="E269" s="29">
        <v>1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30">
        <v>5</v>
      </c>
      <c r="M269" s="30">
        <v>5</v>
      </c>
      <c r="N269" s="30">
        <v>5</v>
      </c>
      <c r="O269" s="31">
        <v>5</v>
      </c>
      <c r="P269" s="31">
        <v>5</v>
      </c>
      <c r="Q269" s="32">
        <v>5</v>
      </c>
      <c r="R269" s="32">
        <v>3</v>
      </c>
      <c r="S269" s="32">
        <v>4</v>
      </c>
      <c r="T269" s="32">
        <v>4</v>
      </c>
      <c r="U269" s="32">
        <v>5</v>
      </c>
      <c r="V269" s="34">
        <v>4</v>
      </c>
      <c r="W269" s="34">
        <v>4</v>
      </c>
      <c r="X269" s="34">
        <v>3</v>
      </c>
      <c r="Y269" s="34">
        <v>3</v>
      </c>
      <c r="Z269" s="33">
        <v>5</v>
      </c>
      <c r="AA269" s="33">
        <v>5</v>
      </c>
      <c r="AB269" s="33">
        <v>4</v>
      </c>
      <c r="AC269" s="33">
        <v>4</v>
      </c>
      <c r="AD269" s="33">
        <v>5</v>
      </c>
      <c r="AE269" s="108">
        <v>5</v>
      </c>
      <c r="AF269" s="108">
        <v>5</v>
      </c>
      <c r="AG269" s="108">
        <v>5</v>
      </c>
      <c r="AH269" s="108">
        <v>5</v>
      </c>
      <c r="AI269" s="35">
        <v>5</v>
      </c>
      <c r="AJ269" s="35">
        <v>5</v>
      </c>
      <c r="AK269" s="35">
        <v>5</v>
      </c>
    </row>
    <row r="270" spans="1:37">
      <c r="A270" s="29">
        <v>269</v>
      </c>
      <c r="C270" s="29" t="s">
        <v>60</v>
      </c>
      <c r="D270" s="29" t="s">
        <v>10</v>
      </c>
      <c r="E270" s="29">
        <v>1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30">
        <v>3</v>
      </c>
      <c r="M270" s="30">
        <v>1</v>
      </c>
      <c r="N270" s="30">
        <v>3</v>
      </c>
      <c r="O270" s="31">
        <v>4</v>
      </c>
      <c r="P270" s="31">
        <v>3</v>
      </c>
      <c r="Q270" s="32">
        <v>3</v>
      </c>
      <c r="R270" s="32">
        <v>3</v>
      </c>
      <c r="S270" s="32">
        <v>4</v>
      </c>
      <c r="T270" s="32">
        <v>4</v>
      </c>
      <c r="U270" s="32">
        <v>4</v>
      </c>
      <c r="V270" s="34">
        <v>3</v>
      </c>
      <c r="W270" s="34">
        <v>3</v>
      </c>
      <c r="X270" s="34">
        <v>4</v>
      </c>
      <c r="Y270" s="34">
        <v>1</v>
      </c>
      <c r="Z270" s="33">
        <v>4</v>
      </c>
      <c r="AA270" s="33">
        <v>4</v>
      </c>
      <c r="AB270" s="33">
        <v>3</v>
      </c>
      <c r="AC270" s="33">
        <v>3</v>
      </c>
      <c r="AD270" s="33">
        <v>3</v>
      </c>
      <c r="AE270" s="108">
        <v>4</v>
      </c>
      <c r="AF270" s="108">
        <v>4</v>
      </c>
      <c r="AG270" s="108">
        <v>4</v>
      </c>
      <c r="AH270" s="108">
        <v>4</v>
      </c>
      <c r="AI270" s="35">
        <v>3</v>
      </c>
      <c r="AJ270" s="35">
        <v>3</v>
      </c>
      <c r="AK270" s="35">
        <v>3</v>
      </c>
    </row>
    <row r="271" spans="1:37">
      <c r="A271" s="29">
        <v>270</v>
      </c>
      <c r="C271" s="29" t="s">
        <v>9</v>
      </c>
      <c r="D271" s="29" t="s">
        <v>67</v>
      </c>
      <c r="E271" s="29">
        <v>1</v>
      </c>
      <c r="F271" s="29">
        <v>0</v>
      </c>
      <c r="G271" s="29">
        <v>1</v>
      </c>
      <c r="H271" s="29">
        <v>0</v>
      </c>
      <c r="I271" s="29">
        <v>0</v>
      </c>
      <c r="J271" s="29">
        <v>0</v>
      </c>
      <c r="K271" s="29">
        <v>0</v>
      </c>
      <c r="L271" s="30">
        <v>3</v>
      </c>
      <c r="M271" s="30">
        <v>3</v>
      </c>
      <c r="N271" s="30">
        <v>4</v>
      </c>
      <c r="O271" s="31">
        <v>4</v>
      </c>
      <c r="P271" s="31">
        <v>4</v>
      </c>
      <c r="Q271" s="32">
        <v>2</v>
      </c>
      <c r="R271" s="32">
        <v>3</v>
      </c>
      <c r="S271" s="32">
        <v>4</v>
      </c>
      <c r="T271" s="32">
        <v>3</v>
      </c>
      <c r="U271" s="32">
        <v>4</v>
      </c>
      <c r="V271" s="34">
        <v>4</v>
      </c>
      <c r="W271" s="34">
        <v>4</v>
      </c>
      <c r="X271" s="34">
        <v>4</v>
      </c>
      <c r="Y271" s="34">
        <v>3</v>
      </c>
      <c r="Z271" s="33">
        <v>4</v>
      </c>
      <c r="AA271" s="33">
        <v>4</v>
      </c>
      <c r="AB271" s="33">
        <v>4</v>
      </c>
      <c r="AC271" s="33">
        <v>4</v>
      </c>
      <c r="AD271" s="33">
        <v>4</v>
      </c>
      <c r="AE271" s="108">
        <v>4</v>
      </c>
      <c r="AF271" s="108">
        <v>4</v>
      </c>
      <c r="AG271" s="108">
        <v>4</v>
      </c>
      <c r="AH271" s="108">
        <v>4</v>
      </c>
      <c r="AI271" s="35">
        <v>4</v>
      </c>
      <c r="AJ271" s="35">
        <v>4</v>
      </c>
      <c r="AK271" s="35">
        <v>4</v>
      </c>
    </row>
    <row r="272" spans="1:37">
      <c r="A272" s="29">
        <v>271</v>
      </c>
      <c r="C272" s="29" t="s">
        <v>9</v>
      </c>
      <c r="D272" s="29" t="s">
        <v>67</v>
      </c>
      <c r="E272" s="29">
        <v>1</v>
      </c>
      <c r="F272" s="29">
        <v>0</v>
      </c>
      <c r="G272" s="29">
        <v>1</v>
      </c>
      <c r="H272" s="29">
        <v>0</v>
      </c>
      <c r="I272" s="29">
        <v>0</v>
      </c>
      <c r="J272" s="29">
        <v>0</v>
      </c>
      <c r="K272" s="29">
        <v>0</v>
      </c>
      <c r="L272" s="30">
        <v>2</v>
      </c>
      <c r="M272" s="30">
        <v>4</v>
      </c>
      <c r="N272" s="30">
        <v>4</v>
      </c>
      <c r="O272" s="31">
        <v>3</v>
      </c>
      <c r="P272" s="31">
        <v>3</v>
      </c>
      <c r="Q272" s="32">
        <v>4</v>
      </c>
      <c r="R272" s="32">
        <v>3</v>
      </c>
      <c r="S272" s="32">
        <v>5</v>
      </c>
      <c r="T272" s="32">
        <v>4</v>
      </c>
      <c r="U272" s="32">
        <v>4</v>
      </c>
      <c r="V272" s="34">
        <v>3</v>
      </c>
      <c r="W272" s="34">
        <v>3</v>
      </c>
      <c r="X272" s="34">
        <v>3</v>
      </c>
      <c r="Y272" s="34">
        <v>3</v>
      </c>
      <c r="Z272" s="33">
        <v>4</v>
      </c>
      <c r="AA272" s="33">
        <v>4</v>
      </c>
      <c r="AB272" s="33">
        <v>4</v>
      </c>
      <c r="AC272" s="33">
        <v>4</v>
      </c>
      <c r="AD272" s="33">
        <v>4</v>
      </c>
      <c r="AE272" s="108">
        <v>4</v>
      </c>
      <c r="AF272" s="108">
        <v>4</v>
      </c>
      <c r="AG272" s="108">
        <v>4</v>
      </c>
      <c r="AH272" s="108">
        <v>4</v>
      </c>
      <c r="AI272" s="35">
        <v>4</v>
      </c>
      <c r="AJ272" s="35">
        <v>3</v>
      </c>
      <c r="AK272" s="35">
        <v>3</v>
      </c>
    </row>
    <row r="273" spans="1:37">
      <c r="A273" s="29">
        <v>272</v>
      </c>
      <c r="C273" s="29" t="s">
        <v>9</v>
      </c>
      <c r="D273" s="29" t="s">
        <v>128</v>
      </c>
      <c r="E273" s="29">
        <v>1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30">
        <v>4</v>
      </c>
      <c r="M273" s="30">
        <v>1</v>
      </c>
      <c r="N273" s="30">
        <v>2</v>
      </c>
      <c r="O273" s="31">
        <v>3</v>
      </c>
      <c r="P273" s="31">
        <v>3</v>
      </c>
      <c r="Q273" s="32">
        <v>4</v>
      </c>
      <c r="R273" s="32">
        <v>3</v>
      </c>
      <c r="S273" s="32">
        <v>3</v>
      </c>
      <c r="T273" s="32">
        <v>2</v>
      </c>
      <c r="U273" s="32">
        <v>1</v>
      </c>
      <c r="V273" s="34">
        <v>3</v>
      </c>
      <c r="W273" s="34">
        <v>3</v>
      </c>
      <c r="X273" s="34">
        <v>4</v>
      </c>
      <c r="Y273" s="34">
        <v>3</v>
      </c>
      <c r="Z273" s="33">
        <v>4</v>
      </c>
      <c r="AA273" s="33">
        <v>4</v>
      </c>
      <c r="AB273" s="33">
        <v>4</v>
      </c>
      <c r="AC273" s="33">
        <v>4</v>
      </c>
      <c r="AD273" s="33">
        <v>4</v>
      </c>
      <c r="AE273" s="108">
        <v>3</v>
      </c>
      <c r="AF273" s="108">
        <v>4</v>
      </c>
      <c r="AG273" s="108">
        <v>4</v>
      </c>
      <c r="AH273" s="108">
        <v>3</v>
      </c>
      <c r="AI273" s="35">
        <v>4</v>
      </c>
      <c r="AJ273" s="35">
        <v>4</v>
      </c>
      <c r="AK273" s="35">
        <v>4</v>
      </c>
    </row>
    <row r="274" spans="1:37">
      <c r="A274" s="29">
        <v>273</v>
      </c>
      <c r="C274" s="29" t="s">
        <v>9</v>
      </c>
      <c r="D274" s="29" t="s">
        <v>141</v>
      </c>
      <c r="E274" s="29">
        <v>1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30">
        <v>5</v>
      </c>
      <c r="M274" s="30">
        <v>3</v>
      </c>
      <c r="N274" s="30">
        <v>4</v>
      </c>
      <c r="O274" s="31">
        <v>4</v>
      </c>
      <c r="P274" s="31">
        <v>4</v>
      </c>
      <c r="Q274" s="32">
        <v>3</v>
      </c>
      <c r="R274" s="32">
        <v>3</v>
      </c>
      <c r="S274" s="32">
        <v>4</v>
      </c>
      <c r="T274" s="32">
        <v>4</v>
      </c>
      <c r="U274" s="32">
        <v>4</v>
      </c>
      <c r="V274" s="34">
        <v>3</v>
      </c>
      <c r="W274" s="34">
        <v>3</v>
      </c>
      <c r="X274" s="34">
        <v>4</v>
      </c>
      <c r="Y274" s="34">
        <v>3</v>
      </c>
      <c r="Z274" s="33">
        <v>4</v>
      </c>
      <c r="AA274" s="33">
        <v>4</v>
      </c>
      <c r="AB274" s="33">
        <v>4</v>
      </c>
      <c r="AC274" s="33">
        <v>4</v>
      </c>
      <c r="AD274" s="33">
        <v>4</v>
      </c>
      <c r="AE274" s="108">
        <v>4</v>
      </c>
      <c r="AF274" s="108">
        <v>4</v>
      </c>
      <c r="AG274" s="108">
        <v>4</v>
      </c>
      <c r="AH274" s="108">
        <v>4</v>
      </c>
      <c r="AI274" s="35">
        <v>4</v>
      </c>
      <c r="AJ274" s="35">
        <v>4</v>
      </c>
      <c r="AK274" s="35">
        <v>4</v>
      </c>
    </row>
    <row r="275" spans="1:37">
      <c r="A275" s="29">
        <v>274</v>
      </c>
      <c r="C275" s="29" t="s">
        <v>9</v>
      </c>
      <c r="D275" s="29" t="s">
        <v>67</v>
      </c>
      <c r="E275" s="29">
        <v>1</v>
      </c>
      <c r="F275" s="29">
        <v>0</v>
      </c>
      <c r="G275" s="29">
        <v>1</v>
      </c>
      <c r="H275" s="29">
        <v>0</v>
      </c>
      <c r="I275" s="29">
        <v>0</v>
      </c>
      <c r="J275" s="29">
        <v>0</v>
      </c>
      <c r="K275" s="29">
        <v>0</v>
      </c>
      <c r="L275" s="30">
        <v>2</v>
      </c>
      <c r="M275" s="30">
        <v>2</v>
      </c>
      <c r="N275" s="30">
        <v>3</v>
      </c>
      <c r="O275" s="31">
        <v>3</v>
      </c>
      <c r="P275" s="31">
        <v>2</v>
      </c>
      <c r="Q275" s="32">
        <v>4</v>
      </c>
      <c r="R275" s="32">
        <v>4</v>
      </c>
      <c r="S275" s="32">
        <v>4</v>
      </c>
      <c r="T275" s="32">
        <v>4</v>
      </c>
      <c r="U275" s="32">
        <v>4</v>
      </c>
      <c r="V275" s="34">
        <v>3</v>
      </c>
      <c r="W275" s="34">
        <v>3</v>
      </c>
      <c r="X275" s="34">
        <v>3</v>
      </c>
      <c r="Y275" s="34">
        <v>3</v>
      </c>
      <c r="Z275" s="33">
        <v>4</v>
      </c>
      <c r="AA275" s="33">
        <v>4</v>
      </c>
      <c r="AB275" s="33">
        <v>4</v>
      </c>
      <c r="AC275" s="33">
        <v>4</v>
      </c>
      <c r="AD275" s="33">
        <v>4</v>
      </c>
      <c r="AE275" s="108">
        <v>4</v>
      </c>
      <c r="AF275" s="108">
        <v>4</v>
      </c>
      <c r="AG275" s="108">
        <v>4</v>
      </c>
      <c r="AH275" s="108">
        <v>4</v>
      </c>
      <c r="AI275" s="35">
        <v>4</v>
      </c>
      <c r="AJ275" s="35">
        <v>4</v>
      </c>
      <c r="AK275" s="35">
        <v>4</v>
      </c>
    </row>
    <row r="276" spans="1:37">
      <c r="A276" s="29">
        <v>275</v>
      </c>
      <c r="C276" s="29" t="s">
        <v>60</v>
      </c>
      <c r="D276" s="29" t="s">
        <v>134</v>
      </c>
      <c r="E276" s="29">
        <v>1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30">
        <v>5</v>
      </c>
      <c r="M276" s="30">
        <v>5</v>
      </c>
      <c r="N276" s="30">
        <v>5</v>
      </c>
      <c r="O276" s="31">
        <v>5</v>
      </c>
      <c r="P276" s="31">
        <v>5</v>
      </c>
      <c r="Q276" s="32">
        <v>5</v>
      </c>
      <c r="R276" s="32">
        <v>3</v>
      </c>
      <c r="S276" s="32">
        <v>5</v>
      </c>
      <c r="T276" s="32">
        <v>3</v>
      </c>
      <c r="U276" s="32">
        <v>5</v>
      </c>
      <c r="V276" s="34">
        <v>4</v>
      </c>
      <c r="W276" s="34">
        <v>4</v>
      </c>
      <c r="X276" s="34">
        <v>4</v>
      </c>
      <c r="Y276" s="34">
        <v>4</v>
      </c>
      <c r="Z276" s="33">
        <v>5</v>
      </c>
      <c r="AA276" s="33">
        <v>5</v>
      </c>
      <c r="AB276" s="33">
        <v>4</v>
      </c>
      <c r="AC276" s="33">
        <v>4</v>
      </c>
      <c r="AD276" s="33">
        <v>4</v>
      </c>
      <c r="AE276" s="108">
        <v>4</v>
      </c>
      <c r="AF276" s="108">
        <v>4</v>
      </c>
      <c r="AG276" s="108">
        <v>1</v>
      </c>
      <c r="AH276" s="108">
        <v>5</v>
      </c>
      <c r="AI276" s="35">
        <v>5</v>
      </c>
      <c r="AJ276" s="35">
        <v>5</v>
      </c>
      <c r="AK276" s="35">
        <v>5</v>
      </c>
    </row>
    <row r="277" spans="1:37">
      <c r="A277" s="29">
        <v>276</v>
      </c>
      <c r="C277" s="29" t="s">
        <v>9</v>
      </c>
      <c r="D277" s="29" t="s">
        <v>110</v>
      </c>
      <c r="E277" s="29">
        <v>1</v>
      </c>
      <c r="F277" s="29">
        <v>0</v>
      </c>
      <c r="G277" s="29">
        <v>0</v>
      </c>
      <c r="H277" s="29">
        <v>1</v>
      </c>
      <c r="I277" s="29">
        <v>0</v>
      </c>
      <c r="J277" s="29">
        <v>0</v>
      </c>
      <c r="K277" s="29">
        <v>0</v>
      </c>
      <c r="L277" s="30">
        <v>5</v>
      </c>
      <c r="M277" s="30">
        <v>5</v>
      </c>
      <c r="N277" s="30">
        <v>5</v>
      </c>
      <c r="O277" s="31">
        <v>5</v>
      </c>
      <c r="P277" s="31">
        <v>5</v>
      </c>
      <c r="Q277" s="32">
        <v>5</v>
      </c>
      <c r="R277" s="32">
        <v>5</v>
      </c>
      <c r="S277" s="32">
        <v>5</v>
      </c>
      <c r="T277" s="32">
        <v>5</v>
      </c>
      <c r="U277" s="32">
        <v>5</v>
      </c>
      <c r="V277" s="34">
        <v>1</v>
      </c>
      <c r="W277" s="34">
        <v>1</v>
      </c>
      <c r="X277" s="34">
        <v>1</v>
      </c>
      <c r="Y277" s="34">
        <v>1</v>
      </c>
      <c r="Z277" s="33">
        <v>5</v>
      </c>
      <c r="AA277" s="33">
        <v>5</v>
      </c>
      <c r="AB277" s="33">
        <v>5</v>
      </c>
      <c r="AC277" s="33">
        <v>5</v>
      </c>
      <c r="AD277" s="33">
        <v>4</v>
      </c>
      <c r="AE277" s="108">
        <v>5</v>
      </c>
      <c r="AF277" s="108">
        <v>5</v>
      </c>
      <c r="AG277" s="108">
        <v>5</v>
      </c>
      <c r="AH277" s="108">
        <v>5</v>
      </c>
      <c r="AI277" s="35">
        <v>3</v>
      </c>
      <c r="AJ277" s="35">
        <v>4</v>
      </c>
      <c r="AK277" s="35">
        <v>5</v>
      </c>
    </row>
    <row r="278" spans="1:37">
      <c r="A278" s="29">
        <v>277</v>
      </c>
      <c r="C278" s="29" t="s">
        <v>60</v>
      </c>
      <c r="D278" s="29" t="s">
        <v>139</v>
      </c>
      <c r="E278" s="29">
        <v>1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30">
        <v>5</v>
      </c>
      <c r="M278" s="30">
        <v>5</v>
      </c>
      <c r="N278" s="30">
        <v>5</v>
      </c>
      <c r="O278" s="31">
        <v>5</v>
      </c>
      <c r="P278" s="31">
        <v>5</v>
      </c>
      <c r="Q278" s="32">
        <v>5</v>
      </c>
      <c r="R278" s="32">
        <v>5</v>
      </c>
      <c r="S278" s="32">
        <v>5</v>
      </c>
      <c r="T278" s="32">
        <v>5</v>
      </c>
      <c r="U278" s="32">
        <v>5</v>
      </c>
      <c r="V278" s="34">
        <v>1</v>
      </c>
      <c r="W278" s="34">
        <v>1</v>
      </c>
      <c r="X278" s="34">
        <v>1</v>
      </c>
      <c r="Y278" s="34">
        <v>1</v>
      </c>
      <c r="Z278" s="33">
        <v>5</v>
      </c>
      <c r="AA278" s="33">
        <v>5</v>
      </c>
      <c r="AB278" s="33">
        <v>4</v>
      </c>
      <c r="AC278" s="33">
        <v>4</v>
      </c>
      <c r="AD278" s="33">
        <v>4</v>
      </c>
      <c r="AE278" s="108">
        <v>5</v>
      </c>
      <c r="AF278" s="108">
        <v>4</v>
      </c>
      <c r="AG278" s="108">
        <v>4</v>
      </c>
      <c r="AH278" s="108">
        <v>4</v>
      </c>
      <c r="AI278" s="35">
        <v>4</v>
      </c>
      <c r="AJ278" s="35">
        <v>5</v>
      </c>
      <c r="AK278" s="35">
        <v>5</v>
      </c>
    </row>
    <row r="279" spans="1:37">
      <c r="A279" s="29">
        <v>278</v>
      </c>
      <c r="C279" s="29" t="s">
        <v>60</v>
      </c>
      <c r="D279" s="29" t="s">
        <v>134</v>
      </c>
      <c r="E279" s="29">
        <v>1</v>
      </c>
      <c r="F279" s="29">
        <v>0</v>
      </c>
      <c r="G279" s="29">
        <v>1</v>
      </c>
      <c r="H279" s="29">
        <v>0</v>
      </c>
      <c r="I279" s="29">
        <v>0</v>
      </c>
      <c r="J279" s="29">
        <v>0</v>
      </c>
      <c r="K279" s="29">
        <v>1</v>
      </c>
      <c r="L279" s="30">
        <v>5</v>
      </c>
      <c r="M279" s="30">
        <v>5</v>
      </c>
      <c r="N279" s="30">
        <v>4</v>
      </c>
      <c r="O279" s="31">
        <v>5</v>
      </c>
      <c r="P279" s="31">
        <v>5</v>
      </c>
      <c r="Q279" s="32">
        <v>5</v>
      </c>
      <c r="R279" s="32">
        <v>4</v>
      </c>
      <c r="S279" s="32">
        <v>4</v>
      </c>
      <c r="T279" s="32">
        <v>5</v>
      </c>
      <c r="U279" s="32">
        <v>5</v>
      </c>
      <c r="V279" s="34">
        <v>3</v>
      </c>
      <c r="W279" s="34">
        <v>3</v>
      </c>
      <c r="X279" s="34">
        <v>2</v>
      </c>
      <c r="Y279" s="34">
        <v>2</v>
      </c>
      <c r="Z279" s="33">
        <v>5</v>
      </c>
      <c r="AA279" s="33">
        <v>4</v>
      </c>
      <c r="AB279" s="33">
        <v>4</v>
      </c>
      <c r="AC279" s="33">
        <v>4</v>
      </c>
      <c r="AD279" s="33">
        <v>5</v>
      </c>
      <c r="AE279" s="108">
        <v>5</v>
      </c>
      <c r="AF279" s="108">
        <v>5</v>
      </c>
      <c r="AG279" s="108">
        <v>5</v>
      </c>
      <c r="AH279" s="108">
        <v>4</v>
      </c>
      <c r="AI279" s="35">
        <v>4</v>
      </c>
      <c r="AJ279" s="35">
        <v>4</v>
      </c>
      <c r="AK279" s="35">
        <v>4</v>
      </c>
    </row>
    <row r="280" spans="1:37">
      <c r="A280" s="29">
        <v>279</v>
      </c>
      <c r="C280" s="29" t="s">
        <v>60</v>
      </c>
      <c r="D280" s="29" t="s">
        <v>69</v>
      </c>
      <c r="E280" s="29">
        <v>1</v>
      </c>
      <c r="F280" s="29">
        <v>1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30">
        <v>4</v>
      </c>
      <c r="M280" s="30">
        <v>5</v>
      </c>
      <c r="N280" s="30">
        <v>4</v>
      </c>
      <c r="O280" s="31">
        <v>4</v>
      </c>
      <c r="P280" s="31">
        <v>4</v>
      </c>
      <c r="Q280" s="32">
        <v>5</v>
      </c>
      <c r="R280" s="32">
        <v>4</v>
      </c>
      <c r="S280" s="32">
        <v>4</v>
      </c>
      <c r="T280" s="32">
        <v>5</v>
      </c>
      <c r="U280" s="32">
        <v>5</v>
      </c>
      <c r="V280" s="34">
        <v>5</v>
      </c>
      <c r="W280" s="34">
        <v>4</v>
      </c>
      <c r="X280" s="34">
        <v>5</v>
      </c>
      <c r="Y280" s="34">
        <v>5</v>
      </c>
      <c r="Z280" s="33">
        <v>5</v>
      </c>
      <c r="AA280" s="33">
        <v>5</v>
      </c>
      <c r="AB280" s="33">
        <v>5</v>
      </c>
      <c r="AC280" s="33">
        <v>5</v>
      </c>
      <c r="AD280" s="33">
        <v>5</v>
      </c>
      <c r="AE280" s="108">
        <v>5</v>
      </c>
      <c r="AF280" s="108">
        <v>5</v>
      </c>
      <c r="AG280" s="108">
        <v>5</v>
      </c>
      <c r="AH280" s="108">
        <v>5</v>
      </c>
      <c r="AI280" s="35">
        <v>4</v>
      </c>
      <c r="AJ280" s="35">
        <v>4</v>
      </c>
      <c r="AK280" s="35">
        <v>4</v>
      </c>
    </row>
    <row r="281" spans="1:37">
      <c r="A281" s="29">
        <v>280</v>
      </c>
      <c r="C281" s="29" t="s">
        <v>60</v>
      </c>
      <c r="D281" s="29" t="s">
        <v>69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30">
        <v>4</v>
      </c>
      <c r="M281" s="30">
        <v>3</v>
      </c>
      <c r="N281" s="30">
        <v>3</v>
      </c>
      <c r="O281" s="31">
        <v>3</v>
      </c>
      <c r="P281" s="31">
        <v>3</v>
      </c>
      <c r="Q281" s="32">
        <v>4</v>
      </c>
      <c r="R281" s="32">
        <v>4</v>
      </c>
      <c r="S281" s="32">
        <v>4</v>
      </c>
      <c r="T281" s="32">
        <v>3</v>
      </c>
      <c r="U281" s="32">
        <v>3</v>
      </c>
      <c r="V281" s="34">
        <v>3</v>
      </c>
      <c r="W281" s="34">
        <v>4</v>
      </c>
      <c r="X281" s="34">
        <v>4</v>
      </c>
      <c r="Y281" s="34">
        <v>4</v>
      </c>
      <c r="Z281" s="33">
        <v>3</v>
      </c>
      <c r="AA281" s="33">
        <v>3</v>
      </c>
      <c r="AB281" s="33">
        <v>3</v>
      </c>
      <c r="AC281" s="33">
        <v>3</v>
      </c>
      <c r="AD281" s="33">
        <v>3</v>
      </c>
      <c r="AE281" s="108">
        <v>4</v>
      </c>
      <c r="AF281" s="108">
        <v>3</v>
      </c>
      <c r="AG281" s="108">
        <v>3</v>
      </c>
      <c r="AH281" s="108">
        <v>4</v>
      </c>
      <c r="AI281" s="35">
        <v>4</v>
      </c>
      <c r="AJ281" s="35">
        <v>4</v>
      </c>
      <c r="AK281" s="35">
        <v>4</v>
      </c>
    </row>
    <row r="282" spans="1:37">
      <c r="A282" s="29">
        <v>281</v>
      </c>
      <c r="C282" s="29" t="s">
        <v>9</v>
      </c>
      <c r="D282" s="29" t="s">
        <v>64</v>
      </c>
      <c r="E282" s="29">
        <v>1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30">
        <v>3</v>
      </c>
      <c r="M282" s="30">
        <v>2</v>
      </c>
      <c r="N282" s="30">
        <v>2</v>
      </c>
      <c r="O282" s="31">
        <v>2</v>
      </c>
      <c r="P282" s="31">
        <v>2</v>
      </c>
      <c r="Q282" s="32">
        <v>3</v>
      </c>
      <c r="R282" s="32">
        <v>3</v>
      </c>
      <c r="S282" s="32">
        <v>3</v>
      </c>
      <c r="T282" s="32">
        <v>3</v>
      </c>
      <c r="U282" s="32">
        <v>3</v>
      </c>
      <c r="V282" s="34">
        <v>3</v>
      </c>
      <c r="W282" s="34">
        <v>3</v>
      </c>
      <c r="X282" s="34">
        <v>3</v>
      </c>
      <c r="Y282" s="34">
        <v>3</v>
      </c>
      <c r="Z282" s="33">
        <v>3</v>
      </c>
      <c r="AA282" s="33">
        <v>3</v>
      </c>
      <c r="AB282" s="33">
        <v>3</v>
      </c>
      <c r="AC282" s="33">
        <v>3</v>
      </c>
      <c r="AD282" s="33">
        <v>3</v>
      </c>
      <c r="AE282" s="108">
        <v>5</v>
      </c>
      <c r="AF282" s="108">
        <v>3</v>
      </c>
      <c r="AG282" s="108">
        <v>2</v>
      </c>
      <c r="AH282" s="108">
        <v>4</v>
      </c>
      <c r="AI282" s="35">
        <v>3</v>
      </c>
      <c r="AJ282" s="35">
        <v>4</v>
      </c>
      <c r="AK282" s="35">
        <v>4</v>
      </c>
    </row>
    <row r="283" spans="1:37">
      <c r="A283" s="29">
        <v>282</v>
      </c>
      <c r="C283" s="29" t="s">
        <v>9</v>
      </c>
      <c r="D283" s="29" t="s">
        <v>140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30">
        <v>4</v>
      </c>
      <c r="M283" s="30">
        <v>4</v>
      </c>
      <c r="N283" s="30">
        <v>4</v>
      </c>
      <c r="O283" s="31">
        <v>4</v>
      </c>
      <c r="P283" s="31">
        <v>4</v>
      </c>
      <c r="Q283" s="32">
        <v>4</v>
      </c>
      <c r="R283" s="32">
        <v>4</v>
      </c>
      <c r="S283" s="32">
        <v>4</v>
      </c>
      <c r="T283" s="32">
        <v>4</v>
      </c>
      <c r="U283" s="32">
        <v>4</v>
      </c>
      <c r="V283" s="34">
        <v>2</v>
      </c>
      <c r="W283" s="34">
        <v>2</v>
      </c>
      <c r="X283" s="34">
        <v>2</v>
      </c>
      <c r="Y283" s="34">
        <v>2</v>
      </c>
      <c r="Z283" s="33">
        <v>4</v>
      </c>
      <c r="AA283" s="33">
        <v>4</v>
      </c>
      <c r="AB283" s="33">
        <v>4</v>
      </c>
      <c r="AC283" s="33">
        <v>4</v>
      </c>
      <c r="AD283" s="33">
        <v>4</v>
      </c>
      <c r="AE283" s="108">
        <v>4</v>
      </c>
      <c r="AF283" s="108">
        <v>4</v>
      </c>
      <c r="AG283" s="108">
        <v>4</v>
      </c>
      <c r="AH283" s="108">
        <v>4</v>
      </c>
      <c r="AI283" s="35">
        <v>3</v>
      </c>
      <c r="AJ283" s="35">
        <v>3</v>
      </c>
      <c r="AK283" s="35">
        <v>3</v>
      </c>
    </row>
    <row r="284" spans="1:37">
      <c r="A284" s="29">
        <v>283</v>
      </c>
      <c r="C284" s="29" t="s">
        <v>60</v>
      </c>
      <c r="D284" s="29" t="s">
        <v>61</v>
      </c>
      <c r="E284" s="29">
        <v>1</v>
      </c>
      <c r="F284" s="29">
        <v>0</v>
      </c>
      <c r="G284" s="29">
        <v>1</v>
      </c>
      <c r="H284" s="29">
        <v>1</v>
      </c>
      <c r="I284" s="29">
        <v>0</v>
      </c>
      <c r="J284" s="29">
        <v>0</v>
      </c>
      <c r="K284" s="29">
        <v>0</v>
      </c>
      <c r="L284" s="30">
        <v>5</v>
      </c>
      <c r="M284" s="30">
        <v>3</v>
      </c>
      <c r="N284" s="30">
        <v>5</v>
      </c>
      <c r="O284" s="31">
        <v>3</v>
      </c>
      <c r="P284" s="31">
        <v>4</v>
      </c>
      <c r="Q284" s="32">
        <v>5</v>
      </c>
      <c r="R284" s="32">
        <v>5</v>
      </c>
      <c r="S284" s="32">
        <v>5</v>
      </c>
      <c r="T284" s="32">
        <v>5</v>
      </c>
      <c r="U284" s="32">
        <v>5</v>
      </c>
      <c r="V284" s="34">
        <v>3</v>
      </c>
      <c r="W284" s="34">
        <v>3</v>
      </c>
      <c r="X284" s="34">
        <v>3</v>
      </c>
      <c r="Y284" s="34">
        <v>3</v>
      </c>
      <c r="Z284" s="33">
        <v>5</v>
      </c>
      <c r="AA284" s="33">
        <v>4</v>
      </c>
      <c r="AB284" s="33">
        <v>4</v>
      </c>
      <c r="AC284" s="33">
        <v>5</v>
      </c>
      <c r="AD284" s="33">
        <v>5</v>
      </c>
      <c r="AE284" s="108">
        <v>5</v>
      </c>
      <c r="AF284" s="108">
        <v>4</v>
      </c>
      <c r="AG284" s="108">
        <v>4</v>
      </c>
      <c r="AH284" s="108">
        <v>5</v>
      </c>
      <c r="AI284" s="35">
        <v>5</v>
      </c>
      <c r="AJ284" s="35">
        <v>5</v>
      </c>
      <c r="AK284" s="35">
        <v>5</v>
      </c>
    </row>
    <row r="285" spans="1:37">
      <c r="A285" s="29">
        <v>284</v>
      </c>
      <c r="C285" s="29" t="s">
        <v>9</v>
      </c>
      <c r="D285" s="29" t="s">
        <v>140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1</v>
      </c>
      <c r="L285" s="30">
        <v>1</v>
      </c>
      <c r="M285" s="30">
        <v>3</v>
      </c>
      <c r="N285" s="30">
        <v>4</v>
      </c>
      <c r="O285" s="31">
        <v>4</v>
      </c>
      <c r="P285" s="31">
        <v>5</v>
      </c>
      <c r="Q285" s="32">
        <v>4</v>
      </c>
      <c r="R285" s="32">
        <v>2</v>
      </c>
      <c r="S285" s="32">
        <v>5</v>
      </c>
      <c r="T285" s="32">
        <v>4</v>
      </c>
      <c r="U285" s="32">
        <v>5</v>
      </c>
      <c r="V285" s="34">
        <v>1</v>
      </c>
      <c r="W285" s="34">
        <v>1</v>
      </c>
      <c r="X285" s="34">
        <v>1</v>
      </c>
      <c r="Y285" s="34">
        <v>1</v>
      </c>
      <c r="Z285" s="33">
        <v>4</v>
      </c>
      <c r="AA285" s="33">
        <v>4</v>
      </c>
      <c r="AB285" s="33">
        <v>3</v>
      </c>
      <c r="AC285" s="33">
        <v>2</v>
      </c>
      <c r="AD285" s="33">
        <v>2</v>
      </c>
      <c r="AE285" s="108">
        <v>5</v>
      </c>
      <c r="AF285" s="108">
        <v>3</v>
      </c>
      <c r="AG285" s="108">
        <v>3</v>
      </c>
      <c r="AH285" s="108">
        <v>4</v>
      </c>
      <c r="AI285" s="35">
        <v>3</v>
      </c>
      <c r="AJ285" s="35">
        <v>4</v>
      </c>
      <c r="AK285" s="35">
        <v>4</v>
      </c>
    </row>
    <row r="286" spans="1:37">
      <c r="A286" s="29">
        <v>285</v>
      </c>
      <c r="C286" s="29" t="s">
        <v>9</v>
      </c>
      <c r="D286" s="29" t="s">
        <v>140</v>
      </c>
      <c r="E286" s="29">
        <v>1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30">
        <v>4</v>
      </c>
      <c r="M286" s="30">
        <v>4</v>
      </c>
      <c r="N286" s="30">
        <v>4</v>
      </c>
      <c r="O286" s="31">
        <v>4</v>
      </c>
      <c r="P286" s="31">
        <v>4</v>
      </c>
      <c r="Q286" s="32">
        <v>4</v>
      </c>
      <c r="R286" s="32">
        <v>4</v>
      </c>
      <c r="S286" s="32">
        <v>4</v>
      </c>
      <c r="T286" s="32">
        <v>4</v>
      </c>
      <c r="U286" s="32">
        <v>4</v>
      </c>
      <c r="V286" s="34">
        <v>2</v>
      </c>
      <c r="W286" s="34">
        <v>1</v>
      </c>
      <c r="X286" s="34">
        <v>2</v>
      </c>
      <c r="Y286" s="34">
        <v>2</v>
      </c>
      <c r="Z286" s="33">
        <v>4</v>
      </c>
      <c r="AA286" s="33">
        <v>4</v>
      </c>
      <c r="AB286" s="33">
        <v>4</v>
      </c>
      <c r="AC286" s="33">
        <v>4</v>
      </c>
      <c r="AD286" s="33">
        <v>4</v>
      </c>
      <c r="AE286" s="108">
        <v>4</v>
      </c>
      <c r="AF286" s="108">
        <v>4</v>
      </c>
      <c r="AG286" s="108">
        <v>4</v>
      </c>
      <c r="AH286" s="108">
        <v>4</v>
      </c>
      <c r="AI286" s="35">
        <v>3</v>
      </c>
      <c r="AJ286" s="35">
        <v>4</v>
      </c>
      <c r="AK286" s="35">
        <v>4</v>
      </c>
    </row>
    <row r="287" spans="1:37">
      <c r="A287" s="29">
        <v>286</v>
      </c>
      <c r="C287" s="29" t="s">
        <v>9</v>
      </c>
      <c r="D287" s="29" t="s">
        <v>64</v>
      </c>
      <c r="E287" s="29">
        <v>1</v>
      </c>
      <c r="F287" s="29">
        <v>0</v>
      </c>
      <c r="G287" s="29">
        <v>1</v>
      </c>
      <c r="H287" s="29">
        <v>0</v>
      </c>
      <c r="I287" s="29">
        <v>0</v>
      </c>
      <c r="J287" s="29">
        <v>0</v>
      </c>
      <c r="K287" s="29">
        <v>1</v>
      </c>
      <c r="L287" s="30">
        <v>4</v>
      </c>
      <c r="M287" s="30">
        <v>3</v>
      </c>
      <c r="N287" s="30">
        <v>5</v>
      </c>
      <c r="O287" s="31">
        <v>4</v>
      </c>
      <c r="P287" s="31">
        <v>5</v>
      </c>
      <c r="Q287" s="32">
        <v>4</v>
      </c>
      <c r="R287" s="32">
        <v>4</v>
      </c>
      <c r="S287" s="32">
        <v>4</v>
      </c>
      <c r="T287" s="32">
        <v>4</v>
      </c>
      <c r="U287" s="32">
        <v>4</v>
      </c>
      <c r="V287" s="34">
        <v>3</v>
      </c>
      <c r="W287" s="34">
        <v>2</v>
      </c>
      <c r="X287" s="34">
        <v>3</v>
      </c>
      <c r="Y287" s="34">
        <v>3</v>
      </c>
      <c r="Z287" s="33">
        <v>4</v>
      </c>
      <c r="AA287" s="33">
        <v>4</v>
      </c>
      <c r="AB287" s="33">
        <v>4</v>
      </c>
      <c r="AC287" s="33">
        <v>4</v>
      </c>
      <c r="AD287" s="33">
        <v>4</v>
      </c>
      <c r="AE287" s="108">
        <v>5</v>
      </c>
      <c r="AF287" s="108">
        <v>4</v>
      </c>
      <c r="AG287" s="108">
        <v>4</v>
      </c>
      <c r="AH287" s="108">
        <v>5</v>
      </c>
      <c r="AI287" s="35">
        <v>4</v>
      </c>
      <c r="AJ287" s="35">
        <v>4</v>
      </c>
      <c r="AK287" s="35">
        <v>4</v>
      </c>
    </row>
    <row r="288" spans="1:37">
      <c r="A288" s="29">
        <v>287</v>
      </c>
      <c r="C288" s="29" t="s">
        <v>60</v>
      </c>
      <c r="D288" s="29" t="s">
        <v>131</v>
      </c>
      <c r="E288" s="29">
        <v>1</v>
      </c>
      <c r="F288" s="29">
        <v>0</v>
      </c>
      <c r="G288" s="29">
        <v>1</v>
      </c>
      <c r="H288" s="29">
        <v>1</v>
      </c>
      <c r="I288" s="29">
        <v>0</v>
      </c>
      <c r="J288" s="29">
        <v>0</v>
      </c>
      <c r="K288" s="29">
        <v>0</v>
      </c>
      <c r="L288" s="30">
        <v>4</v>
      </c>
      <c r="M288" s="30">
        <v>3</v>
      </c>
      <c r="N288" s="30">
        <v>2</v>
      </c>
      <c r="O288" s="31">
        <v>3</v>
      </c>
      <c r="P288" s="31">
        <v>3</v>
      </c>
      <c r="Q288" s="32">
        <v>2</v>
      </c>
      <c r="R288" s="32">
        <v>4</v>
      </c>
      <c r="S288" s="32">
        <v>3</v>
      </c>
      <c r="T288" s="32">
        <v>3</v>
      </c>
      <c r="U288" s="32">
        <v>3</v>
      </c>
      <c r="V288" s="34">
        <v>3</v>
      </c>
      <c r="W288" s="34">
        <v>3</v>
      </c>
      <c r="X288" s="34">
        <v>3</v>
      </c>
      <c r="Y288" s="34">
        <v>3</v>
      </c>
      <c r="Z288" s="33">
        <v>4</v>
      </c>
      <c r="AA288" s="33">
        <v>4</v>
      </c>
      <c r="AB288" s="33">
        <v>3</v>
      </c>
      <c r="AC288" s="33">
        <v>3</v>
      </c>
      <c r="AD288" s="33">
        <v>3</v>
      </c>
      <c r="AE288" s="108">
        <v>4</v>
      </c>
      <c r="AF288" s="108">
        <v>3</v>
      </c>
      <c r="AG288" s="108">
        <v>4</v>
      </c>
      <c r="AH288" s="108">
        <v>3</v>
      </c>
      <c r="AI288" s="35">
        <v>3</v>
      </c>
      <c r="AJ288" s="35">
        <v>3</v>
      </c>
      <c r="AK288" s="35">
        <v>3</v>
      </c>
    </row>
    <row r="289" spans="1:39">
      <c r="A289" s="29">
        <v>288</v>
      </c>
      <c r="C289" s="29" t="s">
        <v>9</v>
      </c>
      <c r="D289" s="29" t="s">
        <v>117</v>
      </c>
      <c r="E289" s="29">
        <v>0</v>
      </c>
      <c r="F289" s="29">
        <v>0</v>
      </c>
      <c r="G289" s="29">
        <v>0</v>
      </c>
      <c r="H289" s="29">
        <v>1</v>
      </c>
      <c r="I289" s="29">
        <v>0</v>
      </c>
      <c r="J289" s="29">
        <v>0</v>
      </c>
      <c r="K289" s="29">
        <v>0</v>
      </c>
      <c r="L289" s="30">
        <v>4</v>
      </c>
      <c r="M289" s="30">
        <v>4</v>
      </c>
      <c r="N289" s="30">
        <v>4</v>
      </c>
      <c r="O289" s="31">
        <v>4</v>
      </c>
      <c r="P289" s="31">
        <v>4</v>
      </c>
      <c r="Q289" s="32">
        <v>4</v>
      </c>
      <c r="R289" s="32">
        <v>4</v>
      </c>
      <c r="S289" s="32">
        <v>4</v>
      </c>
      <c r="T289" s="32">
        <v>4</v>
      </c>
      <c r="U289" s="32">
        <v>4</v>
      </c>
      <c r="V289" s="34">
        <v>1</v>
      </c>
      <c r="W289" s="34">
        <v>1</v>
      </c>
      <c r="X289" s="34">
        <v>2</v>
      </c>
      <c r="Y289" s="34">
        <v>2</v>
      </c>
      <c r="Z289" s="33">
        <v>4</v>
      </c>
      <c r="AA289" s="33">
        <v>4</v>
      </c>
      <c r="AB289" s="33">
        <v>4</v>
      </c>
      <c r="AC289" s="33">
        <v>4</v>
      </c>
      <c r="AD289" s="33">
        <v>4</v>
      </c>
      <c r="AE289" s="108">
        <v>5</v>
      </c>
      <c r="AF289" s="108">
        <v>4</v>
      </c>
      <c r="AG289" s="108">
        <v>4</v>
      </c>
      <c r="AH289" s="108">
        <v>4</v>
      </c>
      <c r="AI289" s="35">
        <v>4</v>
      </c>
      <c r="AJ289" s="35">
        <v>4</v>
      </c>
      <c r="AK289" s="35">
        <v>4</v>
      </c>
    </row>
    <row r="290" spans="1:39">
      <c r="A290" s="29">
        <v>289</v>
      </c>
      <c r="C290" s="29" t="s">
        <v>9</v>
      </c>
      <c r="D290" s="29" t="s">
        <v>112</v>
      </c>
      <c r="E290" s="29">
        <v>1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30">
        <v>4</v>
      </c>
      <c r="M290" s="30">
        <v>3</v>
      </c>
      <c r="N290" s="30">
        <v>4</v>
      </c>
      <c r="O290" s="31">
        <v>4</v>
      </c>
      <c r="P290" s="31">
        <v>4</v>
      </c>
      <c r="Q290" s="32">
        <v>4</v>
      </c>
      <c r="R290" s="32">
        <v>4</v>
      </c>
      <c r="S290" s="32">
        <v>4</v>
      </c>
      <c r="T290" s="32">
        <v>4</v>
      </c>
      <c r="U290" s="32">
        <v>4</v>
      </c>
      <c r="V290" s="34">
        <v>4</v>
      </c>
      <c r="W290" s="34">
        <v>4</v>
      </c>
      <c r="X290" s="34">
        <v>4</v>
      </c>
      <c r="Y290" s="34">
        <v>4</v>
      </c>
      <c r="Z290" s="33">
        <v>4</v>
      </c>
      <c r="AA290" s="33">
        <v>4</v>
      </c>
      <c r="AB290" s="33">
        <v>4</v>
      </c>
      <c r="AC290" s="33">
        <v>4</v>
      </c>
      <c r="AD290" s="33">
        <v>4</v>
      </c>
      <c r="AE290" s="108">
        <v>4</v>
      </c>
      <c r="AF290" s="108">
        <v>4</v>
      </c>
      <c r="AG290" s="108">
        <v>4</v>
      </c>
      <c r="AH290" s="108">
        <v>4</v>
      </c>
      <c r="AI290" s="35">
        <v>4</v>
      </c>
      <c r="AJ290" s="35">
        <v>5</v>
      </c>
      <c r="AK290" s="35">
        <v>5</v>
      </c>
    </row>
    <row r="291" spans="1:39">
      <c r="A291" s="29">
        <v>290</v>
      </c>
      <c r="C291" s="29" t="s">
        <v>60</v>
      </c>
      <c r="D291" s="29" t="s">
        <v>108</v>
      </c>
      <c r="E291" s="29">
        <v>1</v>
      </c>
      <c r="F291" s="29">
        <v>0</v>
      </c>
      <c r="G291" s="29">
        <v>0</v>
      </c>
      <c r="H291" s="29">
        <v>1</v>
      </c>
      <c r="I291" s="29">
        <v>0</v>
      </c>
      <c r="J291" s="29">
        <v>0</v>
      </c>
      <c r="K291" s="29">
        <v>0</v>
      </c>
      <c r="L291" s="30">
        <v>5</v>
      </c>
      <c r="M291" s="30">
        <v>5</v>
      </c>
      <c r="N291" s="30">
        <v>5</v>
      </c>
      <c r="O291" s="31">
        <v>5</v>
      </c>
      <c r="P291" s="31">
        <v>5</v>
      </c>
      <c r="Q291" s="32">
        <v>5</v>
      </c>
      <c r="R291" s="32">
        <v>5</v>
      </c>
      <c r="S291" s="32">
        <v>5</v>
      </c>
      <c r="T291" s="32">
        <v>5</v>
      </c>
      <c r="U291" s="32">
        <v>5</v>
      </c>
      <c r="V291" s="34">
        <v>2</v>
      </c>
      <c r="W291" s="34">
        <v>3</v>
      </c>
      <c r="X291" s="34">
        <v>2</v>
      </c>
      <c r="Y291" s="34">
        <v>1</v>
      </c>
      <c r="Z291" s="33">
        <v>4</v>
      </c>
      <c r="AA291" s="33">
        <v>4</v>
      </c>
      <c r="AB291" s="33">
        <v>4</v>
      </c>
      <c r="AC291" s="33">
        <v>4</v>
      </c>
      <c r="AD291" s="33">
        <v>4</v>
      </c>
      <c r="AE291" s="108">
        <v>5</v>
      </c>
      <c r="AF291" s="108">
        <v>4</v>
      </c>
      <c r="AG291" s="108">
        <v>4</v>
      </c>
      <c r="AH291" s="108">
        <v>5</v>
      </c>
      <c r="AI291" s="35">
        <v>4</v>
      </c>
      <c r="AJ291" s="35">
        <v>4</v>
      </c>
      <c r="AK291" s="35">
        <v>4</v>
      </c>
    </row>
    <row r="292" spans="1:39">
      <c r="A292" s="29">
        <v>291</v>
      </c>
      <c r="C292" s="29" t="s">
        <v>9</v>
      </c>
      <c r="D292" s="29" t="s">
        <v>74</v>
      </c>
      <c r="E292" s="29">
        <v>1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30">
        <v>4</v>
      </c>
      <c r="M292" s="30">
        <v>4</v>
      </c>
      <c r="N292" s="30">
        <v>4</v>
      </c>
      <c r="O292" s="31">
        <v>4</v>
      </c>
      <c r="P292" s="31">
        <v>4</v>
      </c>
      <c r="Q292" s="32">
        <v>5</v>
      </c>
      <c r="R292" s="32">
        <v>4</v>
      </c>
      <c r="S292" s="32">
        <v>4</v>
      </c>
      <c r="T292" s="32">
        <v>3</v>
      </c>
      <c r="U292" s="32">
        <v>4</v>
      </c>
      <c r="V292" s="34">
        <v>5</v>
      </c>
      <c r="W292" s="34">
        <v>5</v>
      </c>
      <c r="X292" s="34">
        <v>5</v>
      </c>
      <c r="Y292" s="34">
        <v>5</v>
      </c>
      <c r="Z292" s="33">
        <v>5</v>
      </c>
      <c r="AA292" s="33">
        <v>5</v>
      </c>
      <c r="AB292" s="33">
        <v>2</v>
      </c>
      <c r="AC292" s="33">
        <v>5</v>
      </c>
      <c r="AD292" s="33">
        <v>5</v>
      </c>
      <c r="AE292" s="108">
        <v>5</v>
      </c>
      <c r="AF292" s="108">
        <v>5</v>
      </c>
      <c r="AG292" s="108">
        <v>5</v>
      </c>
      <c r="AH292" s="108">
        <v>5</v>
      </c>
      <c r="AI292" s="35">
        <v>5</v>
      </c>
      <c r="AJ292" s="35">
        <v>3</v>
      </c>
      <c r="AK292" s="35">
        <v>5</v>
      </c>
    </row>
    <row r="293" spans="1:39">
      <c r="A293" s="29">
        <v>292</v>
      </c>
      <c r="C293" s="29" t="s">
        <v>9</v>
      </c>
      <c r="D293" s="29" t="s">
        <v>74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30">
        <v>4</v>
      </c>
      <c r="M293" s="30">
        <v>3</v>
      </c>
      <c r="N293" s="30">
        <v>3</v>
      </c>
      <c r="O293" s="31">
        <v>5</v>
      </c>
      <c r="P293" s="31">
        <v>5</v>
      </c>
      <c r="Q293" s="32">
        <v>5</v>
      </c>
      <c r="R293" s="32">
        <v>3</v>
      </c>
      <c r="S293" s="32">
        <v>5</v>
      </c>
      <c r="T293" s="32">
        <v>4</v>
      </c>
      <c r="U293" s="32">
        <v>5</v>
      </c>
      <c r="V293" s="34">
        <v>4</v>
      </c>
      <c r="W293" s="34">
        <v>4</v>
      </c>
      <c r="X293" s="34">
        <v>5</v>
      </c>
      <c r="Y293" s="34">
        <v>4</v>
      </c>
      <c r="Z293" s="33">
        <v>5</v>
      </c>
      <c r="AA293" s="33">
        <v>5</v>
      </c>
      <c r="AB293" s="33">
        <v>3</v>
      </c>
      <c r="AC293" s="33">
        <v>3</v>
      </c>
      <c r="AD293" s="33">
        <v>3</v>
      </c>
      <c r="AE293" s="108">
        <v>5</v>
      </c>
      <c r="AF293" s="108">
        <v>5</v>
      </c>
      <c r="AG293" s="108">
        <v>5</v>
      </c>
      <c r="AH293" s="108">
        <v>5</v>
      </c>
      <c r="AI293" s="35">
        <v>5</v>
      </c>
      <c r="AJ293" s="35">
        <v>5</v>
      </c>
      <c r="AK293" s="35">
        <v>5</v>
      </c>
    </row>
    <row r="294" spans="1:39">
      <c r="A294" s="29">
        <v>293</v>
      </c>
      <c r="C294" s="29" t="s">
        <v>9</v>
      </c>
      <c r="D294" s="29" t="s">
        <v>118</v>
      </c>
      <c r="E294" s="29">
        <v>1</v>
      </c>
      <c r="F294" s="29">
        <v>0</v>
      </c>
      <c r="G294" s="29">
        <v>0</v>
      </c>
      <c r="H294" s="29">
        <v>1</v>
      </c>
      <c r="I294" s="29">
        <v>0</v>
      </c>
      <c r="J294" s="29">
        <v>0</v>
      </c>
      <c r="K294" s="29">
        <v>0</v>
      </c>
      <c r="L294" s="30">
        <v>4</v>
      </c>
      <c r="M294" s="30">
        <v>3</v>
      </c>
      <c r="N294" s="30">
        <v>3</v>
      </c>
      <c r="O294" s="31">
        <v>4</v>
      </c>
      <c r="P294" s="31">
        <v>4</v>
      </c>
      <c r="Q294" s="32">
        <v>4</v>
      </c>
      <c r="R294" s="32">
        <v>3</v>
      </c>
      <c r="S294" s="32">
        <v>4</v>
      </c>
      <c r="T294" s="32">
        <v>4</v>
      </c>
      <c r="U294" s="32">
        <v>4</v>
      </c>
      <c r="V294" s="34">
        <v>2</v>
      </c>
      <c r="W294" s="34">
        <v>2</v>
      </c>
      <c r="X294" s="34">
        <v>2</v>
      </c>
      <c r="Y294" s="34">
        <v>2</v>
      </c>
      <c r="Z294" s="33">
        <v>4</v>
      </c>
      <c r="AA294" s="33">
        <v>4</v>
      </c>
      <c r="AB294" s="33">
        <v>4</v>
      </c>
      <c r="AC294" s="33">
        <v>4</v>
      </c>
      <c r="AD294" s="33">
        <v>4</v>
      </c>
      <c r="AE294" s="108">
        <v>3</v>
      </c>
      <c r="AF294" s="108">
        <v>3</v>
      </c>
      <c r="AG294" s="108">
        <v>3</v>
      </c>
      <c r="AH294" s="108">
        <v>4</v>
      </c>
      <c r="AI294" s="35">
        <v>3</v>
      </c>
      <c r="AJ294" s="35">
        <v>3</v>
      </c>
      <c r="AK294" s="35">
        <v>4</v>
      </c>
    </row>
    <row r="295" spans="1:39">
      <c r="A295" s="29">
        <v>294</v>
      </c>
      <c r="C295" s="29" t="s">
        <v>9</v>
      </c>
      <c r="D295" s="29" t="s">
        <v>125</v>
      </c>
      <c r="E295" s="29">
        <v>1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30">
        <v>5</v>
      </c>
      <c r="M295" s="30">
        <v>5</v>
      </c>
      <c r="N295" s="30">
        <v>4</v>
      </c>
      <c r="O295" s="31">
        <v>5</v>
      </c>
      <c r="P295" s="31">
        <v>4</v>
      </c>
      <c r="Q295" s="32">
        <v>5</v>
      </c>
      <c r="R295" s="32">
        <v>4</v>
      </c>
      <c r="S295" s="32">
        <v>4</v>
      </c>
      <c r="T295" s="32">
        <v>4</v>
      </c>
      <c r="U295" s="32">
        <v>3</v>
      </c>
      <c r="V295" s="34">
        <v>3</v>
      </c>
      <c r="W295" s="34">
        <v>2</v>
      </c>
      <c r="X295" s="34">
        <v>2</v>
      </c>
      <c r="Y295" s="34">
        <v>2</v>
      </c>
      <c r="Z295" s="33">
        <v>5</v>
      </c>
      <c r="AA295" s="33">
        <v>5</v>
      </c>
      <c r="AB295" s="33">
        <v>4</v>
      </c>
      <c r="AC295" s="33">
        <v>4</v>
      </c>
      <c r="AD295" s="33">
        <v>4</v>
      </c>
      <c r="AE295" s="108">
        <v>5</v>
      </c>
      <c r="AF295" s="108">
        <v>5</v>
      </c>
      <c r="AG295" s="108">
        <v>5</v>
      </c>
      <c r="AH295" s="108">
        <v>5</v>
      </c>
      <c r="AI295" s="35">
        <v>5</v>
      </c>
      <c r="AJ295" s="35">
        <v>5</v>
      </c>
      <c r="AK295" s="35">
        <v>5</v>
      </c>
    </row>
    <row r="296" spans="1:39">
      <c r="A296" s="29">
        <v>295</v>
      </c>
      <c r="C296" s="29" t="s">
        <v>9</v>
      </c>
      <c r="D296" s="29" t="s">
        <v>110</v>
      </c>
      <c r="E296" s="29">
        <v>1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30">
        <v>3</v>
      </c>
      <c r="M296" s="30">
        <v>3</v>
      </c>
      <c r="N296" s="30">
        <v>3</v>
      </c>
      <c r="O296" s="31">
        <v>4</v>
      </c>
      <c r="P296" s="31">
        <v>4</v>
      </c>
      <c r="Q296" s="32">
        <v>4</v>
      </c>
      <c r="R296" s="32">
        <v>4</v>
      </c>
      <c r="S296" s="32">
        <v>4</v>
      </c>
      <c r="T296" s="32">
        <v>4</v>
      </c>
      <c r="U296" s="32">
        <v>4</v>
      </c>
      <c r="V296" s="34">
        <v>4</v>
      </c>
      <c r="W296" s="34">
        <v>4</v>
      </c>
      <c r="X296" s="34">
        <v>4</v>
      </c>
      <c r="Y296" s="34">
        <v>4</v>
      </c>
      <c r="Z296" s="33">
        <v>3</v>
      </c>
      <c r="AA296" s="33">
        <v>3</v>
      </c>
      <c r="AB296" s="33">
        <v>4</v>
      </c>
      <c r="AC296" s="33">
        <v>3</v>
      </c>
      <c r="AD296" s="33">
        <v>3</v>
      </c>
      <c r="AE296" s="108">
        <v>4</v>
      </c>
      <c r="AF296" s="108">
        <v>4</v>
      </c>
      <c r="AG296" s="108">
        <v>4</v>
      </c>
      <c r="AH296" s="108">
        <v>4</v>
      </c>
      <c r="AI296" s="35">
        <v>3</v>
      </c>
      <c r="AJ296" s="35">
        <v>4</v>
      </c>
      <c r="AK296" s="35">
        <v>4</v>
      </c>
    </row>
    <row r="297" spans="1:39">
      <c r="A297" s="29">
        <v>296</v>
      </c>
      <c r="C297" s="29" t="s">
        <v>9</v>
      </c>
      <c r="D297" s="29" t="s">
        <v>140</v>
      </c>
      <c r="E297" s="29">
        <v>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30">
        <v>4</v>
      </c>
      <c r="M297" s="30">
        <v>4</v>
      </c>
      <c r="N297" s="30">
        <v>4</v>
      </c>
      <c r="O297" s="31">
        <v>4</v>
      </c>
      <c r="P297" s="31">
        <v>4</v>
      </c>
      <c r="Q297" s="32">
        <v>4</v>
      </c>
      <c r="R297" s="32">
        <v>3</v>
      </c>
      <c r="S297" s="32">
        <v>4</v>
      </c>
      <c r="T297" s="32">
        <v>4</v>
      </c>
      <c r="U297" s="32">
        <v>4</v>
      </c>
      <c r="V297" s="34">
        <v>2</v>
      </c>
      <c r="W297" s="34">
        <v>2</v>
      </c>
      <c r="X297" s="34">
        <v>2</v>
      </c>
      <c r="Y297" s="34">
        <v>2</v>
      </c>
      <c r="Z297" s="33">
        <v>4</v>
      </c>
      <c r="AA297" s="33">
        <v>4</v>
      </c>
      <c r="AB297" s="33">
        <v>3</v>
      </c>
      <c r="AC297" s="33">
        <v>3</v>
      </c>
      <c r="AD297" s="33">
        <v>4</v>
      </c>
      <c r="AE297" s="108">
        <v>4</v>
      </c>
      <c r="AF297" s="108">
        <v>4</v>
      </c>
      <c r="AG297" s="108">
        <v>3</v>
      </c>
      <c r="AH297" s="108">
        <v>4</v>
      </c>
      <c r="AI297" s="35">
        <v>4</v>
      </c>
      <c r="AJ297" s="35">
        <v>4</v>
      </c>
      <c r="AK297" s="35">
        <v>4</v>
      </c>
    </row>
    <row r="298" spans="1:39">
      <c r="A298" s="29">
        <v>297</v>
      </c>
      <c r="C298" s="29" t="s">
        <v>9</v>
      </c>
      <c r="D298" s="29" t="s">
        <v>120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30">
        <v>5</v>
      </c>
      <c r="M298" s="30">
        <v>5</v>
      </c>
      <c r="N298" s="30">
        <v>5</v>
      </c>
      <c r="O298" s="31">
        <v>4</v>
      </c>
      <c r="P298" s="31">
        <v>4</v>
      </c>
      <c r="Q298" s="32">
        <v>4</v>
      </c>
      <c r="R298" s="32">
        <v>3</v>
      </c>
      <c r="S298" s="32">
        <v>3</v>
      </c>
      <c r="T298" s="32">
        <v>3</v>
      </c>
      <c r="U298" s="32">
        <v>4</v>
      </c>
      <c r="V298" s="34">
        <v>4</v>
      </c>
      <c r="W298" s="34">
        <v>4</v>
      </c>
      <c r="X298" s="34">
        <v>5</v>
      </c>
      <c r="Y298" s="34">
        <v>5</v>
      </c>
      <c r="Z298" s="33">
        <v>4</v>
      </c>
      <c r="AA298" s="33">
        <v>4</v>
      </c>
      <c r="AB298" s="33">
        <v>4</v>
      </c>
      <c r="AC298" s="33">
        <v>4</v>
      </c>
      <c r="AD298" s="33">
        <v>4</v>
      </c>
      <c r="AE298" s="108">
        <v>4</v>
      </c>
      <c r="AF298" s="108">
        <v>4</v>
      </c>
      <c r="AG298" s="108">
        <v>4</v>
      </c>
      <c r="AH298" s="108">
        <v>4</v>
      </c>
      <c r="AI298" s="35">
        <v>4</v>
      </c>
      <c r="AJ298" s="35">
        <v>4</v>
      </c>
      <c r="AK298" s="35">
        <v>4</v>
      </c>
    </row>
    <row r="299" spans="1:39">
      <c r="A299" s="29">
        <v>298</v>
      </c>
      <c r="C299" s="29" t="s">
        <v>9</v>
      </c>
      <c r="D299" s="29" t="s">
        <v>141</v>
      </c>
      <c r="E299" s="29">
        <v>0</v>
      </c>
      <c r="F299" s="29">
        <v>0</v>
      </c>
      <c r="G299" s="29">
        <v>1</v>
      </c>
      <c r="H299" s="29">
        <v>0</v>
      </c>
      <c r="I299" s="29">
        <v>0</v>
      </c>
      <c r="J299" s="29">
        <v>0</v>
      </c>
      <c r="K299" s="29">
        <v>0</v>
      </c>
      <c r="L299" s="30">
        <v>5</v>
      </c>
      <c r="M299" s="30">
        <v>4</v>
      </c>
      <c r="N299" s="30">
        <v>4</v>
      </c>
      <c r="O299" s="31">
        <v>5</v>
      </c>
      <c r="P299" s="31">
        <v>5</v>
      </c>
      <c r="Q299" s="32">
        <v>5</v>
      </c>
      <c r="R299" s="32">
        <v>5</v>
      </c>
      <c r="S299" s="32">
        <v>5</v>
      </c>
      <c r="T299" s="32">
        <v>4</v>
      </c>
      <c r="U299" s="32">
        <v>4</v>
      </c>
      <c r="V299" s="34">
        <v>5</v>
      </c>
      <c r="W299" s="34">
        <v>4</v>
      </c>
      <c r="X299" s="34">
        <v>5</v>
      </c>
      <c r="Y299" s="34">
        <v>5</v>
      </c>
      <c r="Z299" s="33">
        <v>5</v>
      </c>
      <c r="AA299" s="33">
        <v>5</v>
      </c>
      <c r="AB299" s="33">
        <v>5</v>
      </c>
      <c r="AC299" s="33">
        <v>5</v>
      </c>
      <c r="AD299" s="33">
        <v>5</v>
      </c>
      <c r="AE299" s="108">
        <v>4</v>
      </c>
      <c r="AF299" s="108">
        <v>5</v>
      </c>
      <c r="AG299" s="108">
        <v>5</v>
      </c>
      <c r="AH299" s="108">
        <v>5</v>
      </c>
      <c r="AI299" s="35">
        <v>5</v>
      </c>
      <c r="AJ299" s="35">
        <v>5</v>
      </c>
      <c r="AK299" s="35">
        <v>5</v>
      </c>
    </row>
    <row r="300" spans="1:39">
      <c r="E300" s="20">
        <f t="shared" ref="E300:K300" si="0">COUNTIF(E2:E297,1)</f>
        <v>240</v>
      </c>
      <c r="F300" s="20">
        <f t="shared" si="0"/>
        <v>19</v>
      </c>
      <c r="G300" s="20">
        <f t="shared" si="0"/>
        <v>95</v>
      </c>
      <c r="H300" s="20">
        <f t="shared" si="0"/>
        <v>45</v>
      </c>
      <c r="I300" s="20">
        <f t="shared" si="0"/>
        <v>9</v>
      </c>
      <c r="J300" s="20">
        <f t="shared" si="0"/>
        <v>6</v>
      </c>
      <c r="K300" s="20">
        <f t="shared" si="0"/>
        <v>10</v>
      </c>
      <c r="L300" s="36">
        <f t="shared" ref="L300:AK300" si="1">AVERAGE(L2:L299)</f>
        <v>4.2583892617449663</v>
      </c>
      <c r="M300" s="36">
        <f t="shared" si="1"/>
        <v>3.6174496644295302</v>
      </c>
      <c r="N300" s="36">
        <f t="shared" si="1"/>
        <v>3.6610738255033559</v>
      </c>
      <c r="O300" s="36">
        <f t="shared" si="1"/>
        <v>4.2147651006711406</v>
      </c>
      <c r="P300" s="36">
        <f t="shared" si="1"/>
        <v>4.2114093959731544</v>
      </c>
      <c r="Q300" s="36">
        <f t="shared" si="1"/>
        <v>4.1879194630872485</v>
      </c>
      <c r="R300" s="36">
        <f t="shared" si="1"/>
        <v>3.5805369127516777</v>
      </c>
      <c r="S300" s="36">
        <f t="shared" si="1"/>
        <v>4.1275167785234901</v>
      </c>
      <c r="T300" s="36">
        <f t="shared" si="1"/>
        <v>3.976510067114094</v>
      </c>
      <c r="U300" s="36">
        <f t="shared" si="1"/>
        <v>4.1946308724832218</v>
      </c>
      <c r="V300" s="36">
        <f t="shared" si="1"/>
        <v>3.0201342281879193</v>
      </c>
      <c r="W300" s="36">
        <f t="shared" si="1"/>
        <v>3.0671140939597317</v>
      </c>
      <c r="X300" s="36">
        <f t="shared" si="1"/>
        <v>3.0604026845637584</v>
      </c>
      <c r="Y300" s="36">
        <f t="shared" si="1"/>
        <v>2.9228187919463089</v>
      </c>
      <c r="Z300" s="36">
        <f t="shared" si="1"/>
        <v>4.1208053691275168</v>
      </c>
      <c r="AA300" s="36">
        <f t="shared" si="1"/>
        <v>4.0838926174496644</v>
      </c>
      <c r="AB300" s="36">
        <f t="shared" si="1"/>
        <v>4.0067114093959733</v>
      </c>
      <c r="AC300" s="36">
        <f t="shared" si="1"/>
        <v>3.9731543624161074</v>
      </c>
      <c r="AD300" s="36">
        <f t="shared" si="1"/>
        <v>4</v>
      </c>
      <c r="AE300" s="36">
        <f t="shared" si="1"/>
        <v>4.348993288590604</v>
      </c>
      <c r="AF300" s="36">
        <f t="shared" si="1"/>
        <v>4.0939597315436238</v>
      </c>
      <c r="AG300" s="36">
        <f t="shared" si="1"/>
        <v>4.1174496644295306</v>
      </c>
      <c r="AH300" s="36">
        <f t="shared" si="1"/>
        <v>4.2953020134228188</v>
      </c>
      <c r="AI300" s="36">
        <f t="shared" si="1"/>
        <v>4.1073825503355703</v>
      </c>
      <c r="AJ300" s="36">
        <f t="shared" si="1"/>
        <v>4.1342281879194633</v>
      </c>
      <c r="AK300" s="36">
        <f t="shared" si="1"/>
        <v>4.1979865771812079</v>
      </c>
      <c r="AL300" s="36">
        <f>AVERAGE(L2:U299:AE2:AK299)</f>
        <v>3.9069437274135259</v>
      </c>
      <c r="AM300" s="37">
        <f>AVERAGE(L300:U300,AE300:AK300)</f>
        <v>4.077970785629689</v>
      </c>
    </row>
    <row r="301" spans="1:39">
      <c r="C301" s="38"/>
      <c r="D301" s="38"/>
      <c r="E301" s="36">
        <f>STDEV(E2:E297)</f>
        <v>0.39232209789011341</v>
      </c>
      <c r="F301" s="36">
        <f t="shared" ref="F301:K301" si="2">STDEV(F2:F297)</f>
        <v>0.24550470605731678</v>
      </c>
      <c r="G301" s="36">
        <f t="shared" si="2"/>
        <v>0.46763064932369303</v>
      </c>
      <c r="H301" s="36">
        <f t="shared" si="2"/>
        <v>0.35965512569203734</v>
      </c>
      <c r="I301" s="36">
        <f t="shared" si="2"/>
        <v>0.17199084870561909</v>
      </c>
      <c r="J301" s="36">
        <f t="shared" si="2"/>
        <v>0.14116198626891141</v>
      </c>
      <c r="K301" s="36">
        <f t="shared" si="2"/>
        <v>0.18097815358524899</v>
      </c>
      <c r="L301" s="36">
        <f t="shared" ref="L301:AK301" si="3">STDEV(L2:L297)</f>
        <v>0.62163431841879968</v>
      </c>
      <c r="M301" s="36">
        <f t="shared" si="3"/>
        <v>0.92116533775309983</v>
      </c>
      <c r="N301" s="36">
        <f t="shared" si="3"/>
        <v>0.85737350473101859</v>
      </c>
      <c r="O301" s="36">
        <f t="shared" si="3"/>
        <v>0.65248213487125861</v>
      </c>
      <c r="P301" s="36">
        <f t="shared" si="3"/>
        <v>0.63516583584829145</v>
      </c>
      <c r="Q301" s="36">
        <f t="shared" si="3"/>
        <v>0.73364750554418379</v>
      </c>
      <c r="R301" s="36">
        <f t="shared" si="3"/>
        <v>0.91727828399987521</v>
      </c>
      <c r="S301" s="36">
        <f t="shared" si="3"/>
        <v>0.67678607796520984</v>
      </c>
      <c r="T301" s="36">
        <f t="shared" si="3"/>
        <v>0.780869524851598</v>
      </c>
      <c r="U301" s="36">
        <f t="shared" si="3"/>
        <v>0.67053010937371693</v>
      </c>
      <c r="V301" s="36">
        <f t="shared" si="3"/>
        <v>1.1213937976791213</v>
      </c>
      <c r="W301" s="36">
        <f t="shared" si="3"/>
        <v>1.1182695551540447</v>
      </c>
      <c r="X301" s="36">
        <f t="shared" si="3"/>
        <v>1.0850881989268422</v>
      </c>
      <c r="Y301" s="36">
        <f t="shared" si="3"/>
        <v>1.1116290720244955</v>
      </c>
      <c r="Z301" s="36">
        <f t="shared" si="3"/>
        <v>0.59620689869867072</v>
      </c>
      <c r="AA301" s="36">
        <f t="shared" si="3"/>
        <v>0.59390706929863657</v>
      </c>
      <c r="AB301" s="36">
        <f t="shared" si="3"/>
        <v>0.64570713207481056</v>
      </c>
      <c r="AC301" s="36">
        <f t="shared" si="3"/>
        <v>0.64499731007546224</v>
      </c>
      <c r="AD301" s="36">
        <f t="shared" si="3"/>
        <v>0.6509357582966433</v>
      </c>
      <c r="AE301" s="36">
        <f t="shared" si="3"/>
        <v>0.66755171058372054</v>
      </c>
      <c r="AF301" s="36">
        <f t="shared" si="3"/>
        <v>0.70958847506109768</v>
      </c>
      <c r="AG301" s="36">
        <f t="shared" si="3"/>
        <v>0.72274100336689062</v>
      </c>
      <c r="AH301" s="36">
        <f t="shared" si="3"/>
        <v>0.60905331946057595</v>
      </c>
      <c r="AI301" s="36">
        <f t="shared" si="3"/>
        <v>0.62097075009140257</v>
      </c>
      <c r="AJ301" s="36">
        <f t="shared" si="3"/>
        <v>0.5990429839037944</v>
      </c>
      <c r="AK301" s="36">
        <f t="shared" si="3"/>
        <v>0.57823558372742256</v>
      </c>
      <c r="AL301" s="36">
        <f>STDEVA(L2:U299,AE2:AK299)</f>
        <v>0.74645612743340595</v>
      </c>
      <c r="AM301" s="37"/>
    </row>
    <row r="302" spans="1:39">
      <c r="C302" s="38" t="s">
        <v>9</v>
      </c>
      <c r="D302" s="38">
        <f>COUNTIF(C2:C299,"นิสิตระดับปริญญาโท")</f>
        <v>234</v>
      </c>
      <c r="E302" s="38"/>
      <c r="F302" s="38"/>
      <c r="G302" s="38"/>
      <c r="H302" s="38"/>
      <c r="I302" s="38"/>
      <c r="J302" s="38"/>
      <c r="K302" s="38"/>
      <c r="L302" s="38"/>
      <c r="M302" s="38"/>
      <c r="N302" s="36">
        <f>STDEV(L2:N299)</f>
        <v>0.86145400834001873</v>
      </c>
      <c r="O302" s="38"/>
      <c r="P302" s="36">
        <f>STDEVA(O2:P299)</f>
        <v>0.64291604515242318</v>
      </c>
      <c r="Q302" s="38"/>
      <c r="R302" s="38"/>
      <c r="S302" s="38"/>
      <c r="T302" s="38"/>
      <c r="U302" s="36">
        <f>STDEVA(Q2:U299)</f>
        <v>0.79442801993704226</v>
      </c>
      <c r="V302" s="38"/>
      <c r="W302" s="38"/>
      <c r="X302" s="36"/>
      <c r="Y302" s="36">
        <f>STDEVA(V2:Y299)</f>
        <v>1.114227520250012</v>
      </c>
      <c r="Z302" s="38"/>
      <c r="AA302" s="38"/>
      <c r="AB302" s="38"/>
      <c r="AC302" s="36"/>
      <c r="AD302" s="36">
        <f>STDEVA(Z2:AD299)</f>
        <v>0.62892544231657188</v>
      </c>
      <c r="AH302" s="36">
        <f>STDEVA(AE2:AH299)</f>
        <v>0.68598102206931277</v>
      </c>
      <c r="AI302" s="38"/>
      <c r="AJ302" s="38"/>
      <c r="AK302" s="36">
        <f>STDEVA(AI2:AK299)</f>
        <v>0.60030250918182337</v>
      </c>
      <c r="AL302" s="36"/>
    </row>
    <row r="303" spans="1:39">
      <c r="C303" s="38" t="s">
        <v>60</v>
      </c>
      <c r="D303" s="38">
        <f>COUNTIF(C2:C299,"นิสิตระดับปริญญาเอก")</f>
        <v>58</v>
      </c>
      <c r="L303" s="30"/>
      <c r="M303" s="30"/>
      <c r="N303" s="39">
        <f>AVERAGE(L2:N299)</f>
        <v>3.8456375838926173</v>
      </c>
      <c r="O303" s="40"/>
      <c r="P303" s="39">
        <f>AVERAGE(O2:P299)</f>
        <v>4.2130872483221475</v>
      </c>
      <c r="Q303" s="41"/>
      <c r="R303" s="41"/>
      <c r="S303" s="41"/>
      <c r="T303" s="41"/>
      <c r="U303" s="39">
        <f>AVERAGE(Q2:U299)</f>
        <v>4.0134228187919465</v>
      </c>
      <c r="V303" s="44"/>
      <c r="W303" s="44"/>
      <c r="X303" s="43"/>
      <c r="Y303" s="39">
        <f>AVERAGE(V2:Y299)</f>
        <v>3.0176174496644297</v>
      </c>
      <c r="Z303" s="42"/>
      <c r="AA303" s="42"/>
      <c r="AB303" s="42"/>
      <c r="AC303" s="99"/>
      <c r="AD303" s="39">
        <f>AVERAGE(Z2:AD299)</f>
        <v>4.0369127516778525</v>
      </c>
      <c r="AE303" s="110"/>
      <c r="AF303" s="110"/>
      <c r="AG303" s="110"/>
      <c r="AH303" s="39">
        <f>AVERAGE(AE2:AH299)</f>
        <v>4.2139261744966445</v>
      </c>
      <c r="AK303" s="39">
        <f>AVERAGE(AI2:AK299)</f>
        <v>4.1465324384787472</v>
      </c>
      <c r="AL303" s="36">
        <f>AVERAGE(N303,P303,U303,AH303,AK303)</f>
        <v>4.0865212527964205</v>
      </c>
    </row>
    <row r="304" spans="1:39">
      <c r="C304" s="38" t="s">
        <v>66</v>
      </c>
      <c r="D304" s="38">
        <f>COUNTIF(C2:C299,"คณาจารย์/เจ้าหน้าที่")</f>
        <v>6</v>
      </c>
      <c r="L304" s="30"/>
      <c r="M304" s="30"/>
      <c r="N304" s="30"/>
      <c r="O304" s="31"/>
      <c r="P304" s="31"/>
      <c r="Q304" s="32"/>
      <c r="R304" s="32"/>
      <c r="S304" s="32"/>
      <c r="T304" s="32"/>
      <c r="U304" s="32"/>
    </row>
    <row r="305" spans="4:21">
      <c r="D305" s="21">
        <f>SUM(D302:D304)</f>
        <v>298</v>
      </c>
      <c r="L305" s="30"/>
      <c r="M305" s="30"/>
      <c r="N305" s="30"/>
      <c r="O305" s="31"/>
      <c r="P305" s="31"/>
      <c r="Q305" s="32"/>
      <c r="R305" s="32"/>
      <c r="S305" s="32"/>
      <c r="T305" s="32"/>
      <c r="U305" s="32"/>
    </row>
    <row r="306" spans="4:21">
      <c r="L306" s="30"/>
      <c r="M306" s="30"/>
      <c r="N306" s="30"/>
      <c r="O306" s="31"/>
      <c r="P306" s="31"/>
      <c r="Q306" s="32"/>
      <c r="R306" s="32"/>
      <c r="S306" s="32"/>
      <c r="T306" s="32"/>
      <c r="U306" s="32"/>
    </row>
    <row r="307" spans="4:21">
      <c r="L307" s="30"/>
      <c r="M307" s="30"/>
      <c r="N307" s="30"/>
      <c r="O307" s="31"/>
      <c r="P307" s="31"/>
      <c r="Q307" s="32"/>
      <c r="R307" s="32"/>
      <c r="S307" s="32"/>
      <c r="T307" s="32"/>
      <c r="U307" s="32"/>
    </row>
    <row r="308" spans="4:21">
      <c r="L308" s="30"/>
      <c r="M308" s="30"/>
      <c r="N308" s="30"/>
      <c r="O308" s="31"/>
      <c r="P308" s="31"/>
      <c r="Q308" s="32"/>
      <c r="R308" s="32"/>
      <c r="S308" s="32"/>
      <c r="T308" s="32"/>
      <c r="U308" s="32"/>
    </row>
    <row r="309" spans="4:21">
      <c r="L309" s="30"/>
      <c r="M309" s="30"/>
      <c r="N309" s="30"/>
      <c r="O309" s="31"/>
      <c r="P309" s="31"/>
      <c r="Q309" s="32"/>
      <c r="R309" s="32"/>
      <c r="S309" s="32"/>
      <c r="T309" s="32"/>
      <c r="U309" s="32"/>
    </row>
    <row r="310" spans="4:21">
      <c r="L310" s="30"/>
      <c r="M310" s="30"/>
      <c r="N310" s="30"/>
      <c r="O310" s="31"/>
      <c r="P310" s="31"/>
      <c r="Q310" s="32"/>
      <c r="R310" s="32"/>
      <c r="S310" s="32"/>
      <c r="T310" s="32"/>
      <c r="U310" s="32"/>
    </row>
    <row r="311" spans="4:21">
      <c r="L311" s="30"/>
      <c r="M311" s="30"/>
      <c r="N311" s="30"/>
      <c r="O311" s="31"/>
      <c r="P311" s="31"/>
      <c r="Q311" s="32"/>
      <c r="R311" s="32"/>
      <c r="S311" s="32"/>
      <c r="T311" s="32"/>
      <c r="U311" s="32"/>
    </row>
    <row r="312" spans="4:21">
      <c r="L312" s="30"/>
      <c r="M312" s="30"/>
      <c r="N312" s="30"/>
      <c r="O312" s="31"/>
      <c r="P312" s="31"/>
      <c r="Q312" s="32"/>
      <c r="R312" s="32"/>
      <c r="S312" s="32"/>
      <c r="T312" s="32"/>
      <c r="U312" s="32"/>
    </row>
    <row r="313" spans="4:21">
      <c r="L313" s="30"/>
      <c r="M313" s="30"/>
      <c r="N313" s="30"/>
      <c r="O313" s="31"/>
      <c r="P313" s="31"/>
      <c r="Q313" s="32"/>
      <c r="R313" s="32"/>
      <c r="S313" s="32"/>
      <c r="T313" s="32"/>
      <c r="U313" s="32"/>
    </row>
    <row r="314" spans="4:21">
      <c r="L314" s="30"/>
      <c r="M314" s="30"/>
      <c r="N314" s="30"/>
      <c r="O314" s="31"/>
      <c r="P314" s="31"/>
      <c r="Q314" s="32"/>
      <c r="R314" s="32"/>
      <c r="S314" s="32"/>
      <c r="T314" s="32"/>
      <c r="U314" s="32"/>
    </row>
    <row r="315" spans="4:21">
      <c r="L315" s="30"/>
      <c r="M315" s="30"/>
      <c r="N315" s="30"/>
      <c r="O315" s="31"/>
      <c r="P315" s="31"/>
      <c r="Q315" s="32"/>
      <c r="R315" s="32"/>
      <c r="S315" s="32"/>
      <c r="T315" s="32"/>
      <c r="U315" s="32"/>
    </row>
    <row r="316" spans="4:21">
      <c r="L316" s="30"/>
      <c r="M316" s="30"/>
      <c r="N316" s="30"/>
      <c r="O316" s="31"/>
      <c r="P316" s="31"/>
      <c r="Q316" s="32"/>
      <c r="R316" s="32"/>
      <c r="S316" s="32"/>
      <c r="T316" s="32"/>
      <c r="U316" s="32"/>
    </row>
    <row r="317" spans="4:21">
      <c r="L317" s="30"/>
      <c r="M317" s="30"/>
      <c r="N317" s="30"/>
      <c r="O317" s="31"/>
      <c r="P317" s="31"/>
      <c r="Q317" s="32"/>
      <c r="R317" s="32"/>
      <c r="S317" s="32"/>
      <c r="T317" s="32"/>
      <c r="U317" s="32"/>
    </row>
    <row r="318" spans="4:21">
      <c r="L318" s="30"/>
      <c r="M318" s="30"/>
      <c r="N318" s="30"/>
      <c r="O318" s="31"/>
      <c r="P318" s="31"/>
      <c r="Q318" s="32"/>
      <c r="R318" s="32"/>
      <c r="S318" s="32"/>
      <c r="T318" s="32"/>
      <c r="U318" s="32"/>
    </row>
    <row r="319" spans="4:21">
      <c r="L319" s="30"/>
      <c r="M319" s="30"/>
      <c r="N319" s="30"/>
      <c r="O319" s="31"/>
      <c r="P319" s="31"/>
      <c r="Q319" s="32"/>
      <c r="R319" s="32"/>
      <c r="S319" s="32"/>
      <c r="T319" s="32"/>
      <c r="U319" s="32"/>
    </row>
    <row r="320" spans="4:21">
      <c r="L320" s="30"/>
      <c r="M320" s="30"/>
      <c r="N320" s="30"/>
      <c r="O320" s="31"/>
      <c r="P320" s="31"/>
      <c r="Q320" s="32"/>
      <c r="R320" s="32"/>
      <c r="S320" s="32"/>
      <c r="T320" s="32"/>
      <c r="U320" s="32"/>
    </row>
    <row r="321" spans="12:21">
      <c r="L321" s="30"/>
      <c r="M321" s="30"/>
      <c r="N321" s="30"/>
      <c r="O321" s="31"/>
      <c r="P321" s="31"/>
      <c r="Q321" s="32"/>
      <c r="R321" s="32"/>
      <c r="S321" s="32"/>
      <c r="T321" s="32"/>
      <c r="U321" s="32"/>
    </row>
    <row r="322" spans="12:21">
      <c r="L322" s="30"/>
      <c r="M322" s="30"/>
      <c r="N322" s="30"/>
      <c r="O322" s="31"/>
      <c r="P322" s="31"/>
      <c r="Q322" s="32"/>
      <c r="R322" s="32"/>
      <c r="S322" s="32"/>
      <c r="T322" s="32"/>
      <c r="U322" s="32"/>
    </row>
    <row r="323" spans="12:21">
      <c r="L323" s="30"/>
      <c r="M323" s="30"/>
      <c r="N323" s="30"/>
      <c r="O323" s="31"/>
      <c r="P323" s="31"/>
      <c r="Q323" s="32"/>
      <c r="R323" s="32"/>
      <c r="S323" s="32"/>
      <c r="T323" s="32"/>
      <c r="U323" s="32"/>
    </row>
    <row r="324" spans="12:21">
      <c r="L324" s="30"/>
      <c r="M324" s="30"/>
      <c r="N324" s="30"/>
      <c r="O324" s="31"/>
      <c r="P324" s="31"/>
      <c r="Q324" s="32"/>
      <c r="R324" s="32"/>
      <c r="S324" s="32"/>
      <c r="T324" s="32"/>
      <c r="U324" s="32"/>
    </row>
    <row r="325" spans="12:21">
      <c r="L325" s="30"/>
      <c r="M325" s="30"/>
      <c r="N325" s="30"/>
      <c r="O325" s="31"/>
      <c r="P325" s="31"/>
      <c r="Q325" s="32"/>
      <c r="R325" s="32"/>
      <c r="S325" s="32"/>
      <c r="T325" s="32"/>
      <c r="U325" s="32"/>
    </row>
    <row r="326" spans="12:21">
      <c r="L326" s="30"/>
      <c r="M326" s="30"/>
      <c r="N326" s="30"/>
      <c r="O326" s="31"/>
      <c r="P326" s="31"/>
      <c r="Q326" s="32"/>
      <c r="R326" s="32"/>
      <c r="S326" s="32"/>
      <c r="T326" s="32"/>
      <c r="U326" s="32"/>
    </row>
    <row r="327" spans="12:21">
      <c r="L327" s="30"/>
      <c r="M327" s="30"/>
      <c r="N327" s="30"/>
      <c r="O327" s="31"/>
      <c r="P327" s="31"/>
      <c r="Q327" s="32"/>
      <c r="R327" s="32"/>
      <c r="S327" s="32"/>
      <c r="T327" s="32"/>
      <c r="U327" s="32"/>
    </row>
    <row r="328" spans="12:21">
      <c r="L328" s="30"/>
      <c r="M328" s="30"/>
      <c r="N328" s="30"/>
      <c r="O328" s="31"/>
      <c r="P328" s="31"/>
      <c r="Q328" s="32"/>
      <c r="R328" s="32"/>
      <c r="S328" s="32"/>
      <c r="T328" s="32"/>
      <c r="U328" s="32"/>
    </row>
    <row r="329" spans="12:21">
      <c r="L329" s="30"/>
      <c r="M329" s="30"/>
      <c r="N329" s="30"/>
      <c r="O329" s="31"/>
      <c r="P329" s="31"/>
      <c r="Q329" s="32"/>
      <c r="R329" s="32"/>
      <c r="S329" s="32"/>
      <c r="T329" s="32"/>
      <c r="U329" s="32"/>
    </row>
    <row r="330" spans="12:21">
      <c r="L330" s="30"/>
      <c r="M330" s="30"/>
      <c r="N330" s="30"/>
      <c r="O330" s="31"/>
      <c r="P330" s="31"/>
      <c r="Q330" s="32"/>
      <c r="R330" s="32"/>
      <c r="S330" s="32"/>
      <c r="T330" s="32"/>
      <c r="U330" s="32"/>
    </row>
    <row r="331" spans="12:21">
      <c r="L331" s="30"/>
      <c r="M331" s="30"/>
      <c r="N331" s="30"/>
      <c r="O331" s="31"/>
      <c r="P331" s="31"/>
      <c r="Q331" s="32"/>
      <c r="R331" s="32"/>
      <c r="S331" s="32"/>
      <c r="T331" s="32"/>
      <c r="U331" s="32"/>
    </row>
    <row r="332" spans="12:21">
      <c r="L332" s="30"/>
      <c r="M332" s="30"/>
      <c r="N332" s="30"/>
      <c r="O332" s="31"/>
      <c r="P332" s="31"/>
      <c r="Q332" s="32"/>
      <c r="R332" s="32"/>
      <c r="S332" s="32"/>
      <c r="T332" s="32"/>
      <c r="U332" s="32"/>
    </row>
    <row r="333" spans="12:21">
      <c r="L333" s="30"/>
      <c r="M333" s="30"/>
      <c r="N333" s="30"/>
      <c r="O333" s="31"/>
      <c r="P333" s="31"/>
      <c r="Q333" s="32"/>
      <c r="R333" s="32"/>
      <c r="S333" s="32"/>
      <c r="T333" s="32"/>
      <c r="U333" s="32"/>
    </row>
    <row r="334" spans="12:21">
      <c r="L334" s="30"/>
      <c r="M334" s="30"/>
      <c r="N334" s="30"/>
      <c r="O334" s="31"/>
      <c r="P334" s="31"/>
      <c r="Q334" s="32"/>
      <c r="R334" s="32"/>
      <c r="S334" s="32"/>
      <c r="T334" s="32"/>
      <c r="U334" s="32"/>
    </row>
    <row r="335" spans="12:21">
      <c r="L335" s="30"/>
      <c r="M335" s="30"/>
      <c r="N335" s="30"/>
      <c r="O335" s="31"/>
      <c r="P335" s="31"/>
      <c r="Q335" s="32"/>
      <c r="R335" s="32"/>
      <c r="S335" s="32"/>
      <c r="T335" s="32"/>
      <c r="U335" s="32"/>
    </row>
    <row r="336" spans="12:21">
      <c r="L336" s="30"/>
      <c r="M336" s="30"/>
      <c r="N336" s="30"/>
      <c r="O336" s="31"/>
      <c r="P336" s="31"/>
      <c r="Q336" s="32"/>
      <c r="R336" s="32"/>
      <c r="S336" s="32"/>
      <c r="T336" s="32"/>
      <c r="U336" s="32"/>
    </row>
    <row r="337" spans="12:21">
      <c r="L337" s="30"/>
      <c r="M337" s="30"/>
      <c r="N337" s="30"/>
      <c r="O337" s="31"/>
      <c r="P337" s="31"/>
      <c r="Q337" s="32"/>
      <c r="R337" s="32"/>
      <c r="S337" s="32"/>
      <c r="T337" s="32"/>
      <c r="U337" s="32"/>
    </row>
    <row r="338" spans="12:21">
      <c r="L338" s="30"/>
      <c r="M338" s="30"/>
      <c r="N338" s="30"/>
      <c r="O338" s="31"/>
      <c r="P338" s="31"/>
      <c r="Q338" s="32"/>
      <c r="R338" s="32"/>
      <c r="S338" s="32"/>
      <c r="T338" s="32"/>
      <c r="U338" s="32"/>
    </row>
    <row r="339" spans="12:21">
      <c r="L339" s="30"/>
      <c r="M339" s="30"/>
      <c r="N339" s="30"/>
      <c r="O339" s="31"/>
      <c r="P339" s="31"/>
      <c r="Q339" s="32"/>
      <c r="R339" s="32"/>
      <c r="S339" s="32"/>
      <c r="T339" s="32"/>
      <c r="U339" s="32"/>
    </row>
    <row r="340" spans="12:21">
      <c r="L340" s="30"/>
      <c r="M340" s="30"/>
      <c r="N340" s="30"/>
      <c r="O340" s="31"/>
      <c r="P340" s="31"/>
      <c r="Q340" s="32"/>
      <c r="R340" s="32"/>
      <c r="S340" s="32"/>
      <c r="T340" s="32"/>
      <c r="U340" s="32"/>
    </row>
    <row r="341" spans="12:21">
      <c r="L341" s="30"/>
      <c r="M341" s="30"/>
      <c r="N341" s="30"/>
      <c r="O341" s="31"/>
      <c r="P341" s="31"/>
      <c r="Q341" s="32"/>
      <c r="R341" s="32"/>
      <c r="S341" s="32"/>
      <c r="T341" s="32"/>
      <c r="U341" s="32"/>
    </row>
    <row r="342" spans="12:21">
      <c r="L342" s="30"/>
      <c r="M342" s="30"/>
      <c r="N342" s="30"/>
      <c r="O342" s="31"/>
      <c r="P342" s="31"/>
      <c r="Q342" s="32"/>
      <c r="R342" s="32"/>
      <c r="S342" s="32"/>
      <c r="T342" s="32"/>
      <c r="U342" s="32"/>
    </row>
    <row r="343" spans="12:21">
      <c r="L343" s="30"/>
      <c r="M343" s="30"/>
      <c r="N343" s="30"/>
      <c r="O343" s="31"/>
      <c r="P343" s="31"/>
      <c r="Q343" s="32"/>
      <c r="R343" s="32"/>
      <c r="S343" s="32"/>
      <c r="T343" s="32"/>
      <c r="U343" s="32"/>
    </row>
    <row r="344" spans="12:21">
      <c r="L344" s="30"/>
      <c r="M344" s="30"/>
      <c r="N344" s="30"/>
      <c r="O344" s="31"/>
      <c r="P344" s="31"/>
      <c r="Q344" s="32"/>
      <c r="R344" s="32"/>
      <c r="S344" s="32"/>
      <c r="T344" s="32"/>
      <c r="U344" s="32"/>
    </row>
    <row r="345" spans="12:21">
      <c r="L345" s="30"/>
      <c r="M345" s="30"/>
      <c r="N345" s="30"/>
      <c r="O345" s="31"/>
      <c r="P345" s="31"/>
      <c r="Q345" s="32"/>
      <c r="R345" s="32"/>
      <c r="S345" s="32"/>
      <c r="T345" s="32"/>
      <c r="U345" s="32"/>
    </row>
    <row r="346" spans="12:21">
      <c r="L346" s="30"/>
      <c r="M346" s="30"/>
      <c r="N346" s="30"/>
      <c r="O346" s="31"/>
      <c r="P346" s="31"/>
      <c r="Q346" s="32"/>
      <c r="R346" s="32"/>
      <c r="S346" s="32"/>
      <c r="T346" s="32"/>
      <c r="U346" s="32"/>
    </row>
    <row r="347" spans="12:21">
      <c r="L347" s="30"/>
      <c r="M347" s="30"/>
      <c r="N347" s="30"/>
      <c r="O347" s="31"/>
      <c r="P347" s="31"/>
      <c r="Q347" s="32"/>
      <c r="R347" s="32"/>
      <c r="S347" s="32"/>
      <c r="T347" s="32"/>
      <c r="U347" s="32"/>
    </row>
    <row r="348" spans="12:21">
      <c r="L348" s="30"/>
      <c r="M348" s="30"/>
      <c r="N348" s="30"/>
      <c r="O348" s="31"/>
      <c r="P348" s="31"/>
      <c r="Q348" s="32"/>
      <c r="R348" s="32"/>
      <c r="S348" s="32"/>
      <c r="T348" s="32"/>
      <c r="U348" s="32"/>
    </row>
    <row r="349" spans="12:21">
      <c r="L349" s="30"/>
      <c r="M349" s="30"/>
      <c r="N349" s="30"/>
      <c r="O349" s="31"/>
      <c r="P349" s="31"/>
      <c r="Q349" s="32"/>
      <c r="R349" s="32"/>
      <c r="S349" s="32"/>
      <c r="T349" s="32"/>
      <c r="U349" s="32"/>
    </row>
    <row r="350" spans="12:21">
      <c r="L350" s="30"/>
      <c r="M350" s="30"/>
      <c r="N350" s="30"/>
      <c r="O350" s="31"/>
      <c r="P350" s="31"/>
      <c r="Q350" s="32"/>
      <c r="R350" s="32"/>
      <c r="S350" s="32"/>
      <c r="T350" s="32"/>
      <c r="U350" s="32"/>
    </row>
    <row r="351" spans="12:21">
      <c r="L351" s="30"/>
      <c r="M351" s="30"/>
      <c r="N351" s="30"/>
      <c r="O351" s="31"/>
      <c r="P351" s="31"/>
      <c r="Q351" s="32"/>
      <c r="R351" s="32"/>
      <c r="S351" s="32"/>
      <c r="T351" s="32"/>
      <c r="U351" s="32"/>
    </row>
    <row r="352" spans="12:21">
      <c r="L352" s="30"/>
      <c r="M352" s="30"/>
      <c r="N352" s="30"/>
      <c r="O352" s="31"/>
      <c r="P352" s="31"/>
      <c r="Q352" s="32"/>
      <c r="R352" s="32"/>
      <c r="S352" s="32"/>
      <c r="T352" s="32"/>
      <c r="U352" s="32"/>
    </row>
    <row r="353" spans="12:21">
      <c r="L353" s="30"/>
      <c r="M353" s="30"/>
      <c r="N353" s="30"/>
      <c r="O353" s="31"/>
      <c r="P353" s="31"/>
      <c r="Q353" s="32"/>
      <c r="R353" s="32"/>
      <c r="S353" s="32"/>
      <c r="T353" s="32"/>
      <c r="U353" s="32"/>
    </row>
    <row r="354" spans="12:21">
      <c r="L354" s="30"/>
      <c r="M354" s="30"/>
      <c r="N354" s="30"/>
      <c r="O354" s="31"/>
      <c r="P354" s="31"/>
      <c r="Q354" s="32"/>
      <c r="R354" s="32"/>
      <c r="S354" s="32"/>
      <c r="T354" s="32"/>
      <c r="U354" s="32"/>
    </row>
    <row r="355" spans="12:21">
      <c r="L355" s="30"/>
      <c r="M355" s="30"/>
      <c r="N355" s="30"/>
      <c r="O355" s="31"/>
      <c r="P355" s="31"/>
      <c r="Q355" s="32"/>
      <c r="R355" s="32"/>
      <c r="S355" s="32"/>
      <c r="T355" s="32"/>
      <c r="U355" s="32"/>
    </row>
    <row r="356" spans="12:21">
      <c r="L356" s="30"/>
      <c r="M356" s="30"/>
      <c r="N356" s="30"/>
      <c r="O356" s="31"/>
      <c r="P356" s="31"/>
      <c r="Q356" s="32"/>
      <c r="R356" s="32"/>
      <c r="S356" s="32"/>
      <c r="T356" s="32"/>
      <c r="U356" s="32"/>
    </row>
    <row r="357" spans="12:21">
      <c r="L357" s="30"/>
      <c r="M357" s="30"/>
      <c r="N357" s="30"/>
      <c r="O357" s="31"/>
      <c r="P357" s="31"/>
      <c r="Q357" s="32"/>
      <c r="R357" s="32"/>
      <c r="S357" s="32"/>
      <c r="T357" s="32"/>
      <c r="U357" s="32"/>
    </row>
    <row r="358" spans="12:21">
      <c r="L358" s="30"/>
      <c r="M358" s="30"/>
      <c r="N358" s="30"/>
      <c r="O358" s="31"/>
      <c r="P358" s="31"/>
      <c r="Q358" s="32"/>
      <c r="R358" s="32"/>
      <c r="S358" s="32"/>
      <c r="T358" s="32"/>
      <c r="U358" s="32"/>
    </row>
    <row r="359" spans="12:21">
      <c r="L359" s="30"/>
      <c r="M359" s="30"/>
      <c r="N359" s="30"/>
      <c r="O359" s="31"/>
      <c r="P359" s="31"/>
      <c r="Q359" s="32"/>
      <c r="R359" s="32"/>
      <c r="S359" s="32"/>
      <c r="T359" s="32"/>
      <c r="U359" s="32"/>
    </row>
    <row r="360" spans="12:21">
      <c r="L360" s="30"/>
      <c r="M360" s="30"/>
      <c r="N360" s="30"/>
      <c r="O360" s="31"/>
      <c r="P360" s="31"/>
      <c r="Q360" s="32"/>
      <c r="R360" s="32"/>
      <c r="S360" s="32"/>
      <c r="T360" s="32"/>
      <c r="U360" s="32"/>
    </row>
    <row r="361" spans="12:21">
      <c r="L361" s="30"/>
      <c r="M361" s="30"/>
      <c r="N361" s="30"/>
      <c r="O361" s="31"/>
      <c r="P361" s="31"/>
      <c r="Q361" s="32"/>
      <c r="R361" s="32"/>
      <c r="S361" s="32"/>
      <c r="T361" s="32"/>
      <c r="U361" s="32"/>
    </row>
    <row r="362" spans="12:21">
      <c r="L362" s="30"/>
      <c r="M362" s="30"/>
      <c r="N362" s="30"/>
      <c r="O362" s="31"/>
      <c r="P362" s="31"/>
      <c r="Q362" s="32"/>
      <c r="R362" s="32"/>
      <c r="S362" s="32"/>
      <c r="T362" s="32"/>
      <c r="U362" s="32"/>
    </row>
    <row r="363" spans="12:21">
      <c r="L363" s="30"/>
      <c r="M363" s="30"/>
      <c r="N363" s="30"/>
      <c r="O363" s="31"/>
      <c r="P363" s="31"/>
      <c r="Q363" s="32"/>
      <c r="R363" s="32"/>
      <c r="S363" s="32"/>
      <c r="T363" s="32"/>
      <c r="U363" s="32"/>
    </row>
    <row r="364" spans="12:21">
      <c r="L364" s="30"/>
      <c r="M364" s="30"/>
      <c r="N364" s="30"/>
      <c r="O364" s="31"/>
      <c r="P364" s="31"/>
      <c r="Q364" s="32"/>
      <c r="R364" s="32"/>
      <c r="S364" s="32"/>
      <c r="T364" s="32"/>
      <c r="U364" s="32"/>
    </row>
    <row r="365" spans="12:21">
      <c r="L365" s="30"/>
      <c r="M365" s="30"/>
      <c r="N365" s="30"/>
      <c r="O365" s="31"/>
      <c r="P365" s="31"/>
      <c r="Q365" s="32"/>
      <c r="R365" s="32"/>
      <c r="S365" s="32"/>
      <c r="T365" s="32"/>
      <c r="U365" s="32"/>
    </row>
    <row r="366" spans="12:21">
      <c r="L366" s="30"/>
      <c r="M366" s="30"/>
      <c r="N366" s="30"/>
      <c r="O366" s="31"/>
      <c r="P366" s="31"/>
      <c r="Q366" s="32"/>
      <c r="R366" s="32"/>
      <c r="S366" s="32"/>
      <c r="T366" s="32"/>
      <c r="U366" s="32"/>
    </row>
    <row r="367" spans="12:21">
      <c r="L367" s="30"/>
      <c r="M367" s="30"/>
      <c r="N367" s="30"/>
      <c r="O367" s="31"/>
      <c r="P367" s="31"/>
      <c r="Q367" s="32"/>
      <c r="R367" s="32"/>
      <c r="S367" s="32"/>
      <c r="T367" s="32"/>
      <c r="U367" s="32"/>
    </row>
    <row r="368" spans="12:21">
      <c r="L368" s="30"/>
      <c r="M368" s="30"/>
      <c r="N368" s="30"/>
      <c r="O368" s="31"/>
      <c r="P368" s="31"/>
      <c r="Q368" s="32"/>
      <c r="R368" s="32"/>
      <c r="S368" s="32"/>
      <c r="T368" s="32"/>
      <c r="U368" s="32"/>
    </row>
    <row r="369" spans="12:21">
      <c r="L369" s="30"/>
      <c r="M369" s="30"/>
      <c r="N369" s="30"/>
      <c r="O369" s="31"/>
      <c r="P369" s="31"/>
      <c r="Q369" s="32"/>
      <c r="R369" s="32"/>
      <c r="S369" s="32"/>
      <c r="T369" s="32"/>
      <c r="U369" s="32"/>
    </row>
    <row r="370" spans="12:21">
      <c r="L370" s="30"/>
      <c r="M370" s="30"/>
      <c r="N370" s="30"/>
      <c r="O370" s="31"/>
      <c r="P370" s="31"/>
      <c r="Q370" s="32"/>
      <c r="R370" s="32"/>
      <c r="S370" s="32"/>
      <c r="T370" s="32"/>
      <c r="U370" s="32"/>
    </row>
    <row r="371" spans="12:21">
      <c r="L371" s="30"/>
      <c r="M371" s="30"/>
      <c r="N371" s="30"/>
      <c r="O371" s="31"/>
      <c r="P371" s="31"/>
      <c r="Q371" s="32"/>
      <c r="R371" s="32"/>
      <c r="S371" s="32"/>
      <c r="T371" s="32"/>
      <c r="U371" s="32"/>
    </row>
    <row r="372" spans="12:21">
      <c r="L372" s="30"/>
      <c r="M372" s="30"/>
      <c r="N372" s="30"/>
      <c r="O372" s="31"/>
      <c r="P372" s="31"/>
      <c r="Q372" s="32"/>
      <c r="R372" s="32"/>
      <c r="S372" s="32"/>
      <c r="T372" s="32"/>
      <c r="U372" s="32"/>
    </row>
    <row r="373" spans="12:21">
      <c r="L373" s="30"/>
      <c r="M373" s="30"/>
      <c r="N373" s="30"/>
      <c r="O373" s="31"/>
      <c r="P373" s="31"/>
      <c r="Q373" s="32"/>
      <c r="R373" s="32"/>
      <c r="S373" s="32"/>
      <c r="T373" s="32"/>
      <c r="U373" s="32"/>
    </row>
    <row r="374" spans="12:21">
      <c r="L374" s="30"/>
      <c r="M374" s="30"/>
      <c r="N374" s="30"/>
      <c r="O374" s="31"/>
      <c r="P374" s="31"/>
      <c r="Q374" s="32"/>
      <c r="R374" s="32"/>
      <c r="S374" s="32"/>
      <c r="T374" s="32"/>
      <c r="U374" s="32"/>
    </row>
    <row r="375" spans="12:21">
      <c r="L375" s="30"/>
      <c r="M375" s="30"/>
      <c r="N375" s="30"/>
      <c r="O375" s="31"/>
      <c r="P375" s="31"/>
      <c r="Q375" s="32"/>
      <c r="R375" s="32"/>
      <c r="S375" s="32"/>
      <c r="T375" s="32"/>
      <c r="U375" s="32"/>
    </row>
    <row r="376" spans="12:21">
      <c r="L376" s="30"/>
      <c r="M376" s="30"/>
      <c r="N376" s="30"/>
      <c r="O376" s="31"/>
      <c r="P376" s="31"/>
      <c r="Q376" s="32"/>
      <c r="R376" s="32"/>
      <c r="S376" s="32"/>
      <c r="T376" s="32"/>
      <c r="U376" s="32"/>
    </row>
    <row r="377" spans="12:21">
      <c r="L377" s="30"/>
      <c r="M377" s="30"/>
      <c r="N377" s="30"/>
      <c r="O377" s="31"/>
      <c r="P377" s="31"/>
      <c r="Q377" s="32"/>
      <c r="R377" s="32"/>
      <c r="S377" s="32"/>
      <c r="T377" s="32"/>
      <c r="U377" s="32"/>
    </row>
    <row r="378" spans="12:21">
      <c r="L378" s="30"/>
      <c r="M378" s="30"/>
      <c r="N378" s="30"/>
      <c r="O378" s="31"/>
      <c r="P378" s="31"/>
      <c r="Q378" s="32"/>
      <c r="R378" s="32"/>
      <c r="S378" s="32"/>
      <c r="T378" s="32"/>
      <c r="U378" s="32"/>
    </row>
    <row r="379" spans="12:21">
      <c r="L379" s="30"/>
      <c r="M379" s="30"/>
      <c r="N379" s="30"/>
      <c r="O379" s="31"/>
      <c r="P379" s="31"/>
      <c r="Q379" s="32"/>
      <c r="R379" s="32"/>
      <c r="S379" s="32"/>
      <c r="T379" s="32"/>
      <c r="U379" s="32"/>
    </row>
    <row r="380" spans="12:21">
      <c r="L380" s="30"/>
      <c r="M380" s="30"/>
      <c r="N380" s="30"/>
      <c r="O380" s="31"/>
      <c r="P380" s="31"/>
      <c r="Q380" s="32"/>
      <c r="R380" s="32"/>
      <c r="S380" s="32"/>
      <c r="T380" s="32"/>
      <c r="U380" s="32"/>
    </row>
    <row r="381" spans="12:21">
      <c r="L381" s="30"/>
      <c r="M381" s="30"/>
      <c r="N381" s="30"/>
      <c r="O381" s="31"/>
      <c r="P381" s="31"/>
      <c r="Q381" s="32"/>
      <c r="R381" s="32"/>
      <c r="S381" s="32"/>
      <c r="T381" s="32"/>
      <c r="U381" s="32"/>
    </row>
    <row r="382" spans="12:21">
      <c r="L382" s="30"/>
      <c r="M382" s="30"/>
      <c r="N382" s="30"/>
      <c r="O382" s="31"/>
      <c r="P382" s="31"/>
      <c r="Q382" s="32"/>
      <c r="R382" s="32"/>
      <c r="S382" s="32"/>
      <c r="T382" s="32"/>
      <c r="U382" s="32"/>
    </row>
    <row r="383" spans="12:21">
      <c r="L383" s="30"/>
      <c r="M383" s="30"/>
      <c r="N383" s="30"/>
      <c r="O383" s="31"/>
      <c r="P383" s="31"/>
      <c r="Q383" s="32"/>
      <c r="R383" s="32"/>
      <c r="S383" s="32"/>
      <c r="T383" s="32"/>
      <c r="U383" s="32"/>
    </row>
    <row r="384" spans="12:21">
      <c r="L384" s="30"/>
      <c r="M384" s="30"/>
      <c r="N384" s="30"/>
      <c r="O384" s="31"/>
      <c r="P384" s="31"/>
      <c r="Q384" s="32"/>
      <c r="R384" s="32"/>
      <c r="S384" s="32"/>
      <c r="T384" s="32"/>
      <c r="U384" s="32"/>
    </row>
    <row r="385" spans="12:21">
      <c r="L385" s="30"/>
      <c r="M385" s="30"/>
      <c r="N385" s="30"/>
      <c r="O385" s="31"/>
      <c r="P385" s="31"/>
      <c r="Q385" s="32"/>
      <c r="R385" s="32"/>
      <c r="S385" s="32"/>
      <c r="T385" s="32"/>
      <c r="U385" s="32"/>
    </row>
    <row r="386" spans="12:21">
      <c r="L386" s="30"/>
      <c r="M386" s="30"/>
      <c r="N386" s="30"/>
      <c r="O386" s="31"/>
      <c r="P386" s="31"/>
      <c r="Q386" s="32"/>
      <c r="R386" s="32"/>
      <c r="S386" s="32"/>
      <c r="T386" s="32"/>
      <c r="U386" s="32"/>
    </row>
    <row r="387" spans="12:21">
      <c r="L387" s="30"/>
      <c r="M387" s="30"/>
      <c r="N387" s="30"/>
      <c r="O387" s="31"/>
      <c r="P387" s="31"/>
      <c r="Q387" s="32"/>
      <c r="R387" s="32"/>
      <c r="S387" s="32"/>
      <c r="T387" s="32"/>
      <c r="U387" s="32"/>
    </row>
    <row r="388" spans="12:21">
      <c r="L388" s="30"/>
      <c r="M388" s="30"/>
      <c r="N388" s="30"/>
      <c r="O388" s="31"/>
      <c r="P388" s="31"/>
      <c r="Q388" s="32"/>
      <c r="R388" s="32"/>
      <c r="S388" s="32"/>
      <c r="T388" s="32"/>
      <c r="U388" s="32"/>
    </row>
    <row r="389" spans="12:21">
      <c r="L389" s="30"/>
      <c r="M389" s="30"/>
      <c r="N389" s="30"/>
      <c r="O389" s="31"/>
      <c r="P389" s="31"/>
      <c r="Q389" s="32"/>
      <c r="R389" s="32"/>
      <c r="S389" s="32"/>
      <c r="T389" s="32"/>
      <c r="U389" s="32"/>
    </row>
    <row r="390" spans="12:21">
      <c r="L390" s="30"/>
      <c r="M390" s="30"/>
      <c r="N390" s="30"/>
      <c r="O390" s="31"/>
      <c r="P390" s="31"/>
      <c r="Q390" s="32"/>
      <c r="R390" s="32"/>
      <c r="S390" s="32"/>
      <c r="T390" s="32"/>
      <c r="U390" s="32"/>
    </row>
    <row r="391" spans="12:21">
      <c r="L391" s="30"/>
      <c r="M391" s="30"/>
      <c r="N391" s="30"/>
      <c r="O391" s="31"/>
      <c r="P391" s="31"/>
      <c r="Q391" s="32"/>
      <c r="R391" s="32"/>
      <c r="S391" s="32"/>
      <c r="T391" s="32"/>
      <c r="U391" s="32"/>
    </row>
    <row r="392" spans="12:21">
      <c r="L392" s="30"/>
      <c r="M392" s="30"/>
      <c r="N392" s="30"/>
      <c r="O392" s="31"/>
      <c r="P392" s="31"/>
      <c r="Q392" s="32"/>
      <c r="R392" s="32"/>
      <c r="S392" s="32"/>
      <c r="T392" s="32"/>
      <c r="U392" s="32"/>
    </row>
    <row r="393" spans="12:21">
      <c r="L393" s="30"/>
      <c r="M393" s="30"/>
      <c r="N393" s="30"/>
      <c r="O393" s="31"/>
      <c r="P393" s="31"/>
      <c r="Q393" s="32"/>
      <c r="R393" s="32"/>
      <c r="S393" s="32"/>
      <c r="T393" s="32"/>
      <c r="U393" s="32"/>
    </row>
    <row r="394" spans="12:21">
      <c r="L394" s="30"/>
      <c r="M394" s="30"/>
      <c r="N394" s="30"/>
      <c r="O394" s="31"/>
      <c r="P394" s="31"/>
      <c r="Q394" s="32"/>
      <c r="R394" s="32"/>
      <c r="S394" s="32"/>
      <c r="T394" s="32"/>
      <c r="U394" s="32"/>
    </row>
    <row r="395" spans="12:21">
      <c r="L395" s="30"/>
      <c r="M395" s="30"/>
      <c r="N395" s="30"/>
      <c r="O395" s="31"/>
      <c r="P395" s="31"/>
      <c r="Q395" s="32"/>
      <c r="R395" s="32"/>
      <c r="S395" s="32"/>
      <c r="T395" s="32"/>
      <c r="U395" s="32"/>
    </row>
    <row r="396" spans="12:21">
      <c r="L396" s="30"/>
      <c r="M396" s="30"/>
      <c r="N396" s="30"/>
      <c r="O396" s="31"/>
      <c r="P396" s="31"/>
      <c r="Q396" s="32"/>
      <c r="R396" s="32"/>
      <c r="S396" s="32"/>
      <c r="T396" s="32"/>
      <c r="U396" s="32"/>
    </row>
    <row r="397" spans="12:21">
      <c r="L397" s="30"/>
      <c r="M397" s="30"/>
      <c r="N397" s="30"/>
      <c r="O397" s="31"/>
      <c r="P397" s="31"/>
      <c r="Q397" s="32"/>
      <c r="R397" s="32"/>
      <c r="S397" s="32"/>
      <c r="T397" s="32"/>
      <c r="U397" s="32"/>
    </row>
    <row r="398" spans="12:21">
      <c r="L398" s="30"/>
      <c r="M398" s="30"/>
      <c r="N398" s="30"/>
      <c r="O398" s="31"/>
      <c r="P398" s="31"/>
      <c r="Q398" s="32"/>
      <c r="R398" s="32"/>
      <c r="S398" s="32"/>
      <c r="T398" s="32"/>
      <c r="U398" s="32"/>
    </row>
    <row r="399" spans="12:21">
      <c r="L399" s="30"/>
      <c r="M399" s="30"/>
      <c r="N399" s="30"/>
      <c r="O399" s="31"/>
      <c r="P399" s="31"/>
      <c r="Q399" s="32"/>
      <c r="R399" s="32"/>
      <c r="S399" s="32"/>
      <c r="T399" s="32"/>
      <c r="U399" s="32"/>
    </row>
    <row r="400" spans="12:21">
      <c r="L400" s="30"/>
      <c r="M400" s="30"/>
      <c r="N400" s="30"/>
      <c r="O400" s="31"/>
      <c r="P400" s="31"/>
      <c r="Q400" s="32"/>
      <c r="R400" s="32"/>
      <c r="S400" s="32"/>
      <c r="T400" s="32"/>
      <c r="U400" s="32"/>
    </row>
    <row r="401" spans="12:21">
      <c r="L401" s="30"/>
      <c r="M401" s="30"/>
      <c r="N401" s="30"/>
      <c r="O401" s="31"/>
      <c r="P401" s="31"/>
      <c r="Q401" s="32"/>
      <c r="R401" s="32"/>
      <c r="S401" s="32"/>
      <c r="T401" s="32"/>
      <c r="U401" s="32"/>
    </row>
    <row r="402" spans="12:21">
      <c r="L402" s="30"/>
      <c r="M402" s="30"/>
      <c r="N402" s="30"/>
      <c r="O402" s="31"/>
      <c r="P402" s="31"/>
      <c r="Q402" s="32"/>
      <c r="R402" s="32"/>
      <c r="S402" s="32"/>
      <c r="T402" s="32"/>
      <c r="U402" s="32"/>
    </row>
    <row r="403" spans="12:21">
      <c r="L403" s="30"/>
      <c r="M403" s="30"/>
      <c r="N403" s="30"/>
      <c r="O403" s="31"/>
      <c r="P403" s="31"/>
      <c r="Q403" s="32"/>
      <c r="R403" s="32"/>
      <c r="S403" s="32"/>
      <c r="T403" s="32"/>
      <c r="U403" s="32"/>
    </row>
    <row r="404" spans="12:21">
      <c r="L404" s="30"/>
      <c r="M404" s="30"/>
      <c r="N404" s="30"/>
      <c r="O404" s="31"/>
      <c r="P404" s="31"/>
      <c r="Q404" s="32"/>
      <c r="R404" s="32"/>
      <c r="S404" s="32"/>
      <c r="T404" s="32"/>
      <c r="U404" s="32"/>
    </row>
    <row r="405" spans="12:21">
      <c r="L405" s="30"/>
      <c r="M405" s="30"/>
      <c r="N405" s="30"/>
      <c r="O405" s="31"/>
      <c r="P405" s="31"/>
      <c r="Q405" s="32"/>
      <c r="R405" s="32"/>
      <c r="S405" s="32"/>
      <c r="T405" s="32"/>
      <c r="U405" s="32"/>
    </row>
    <row r="406" spans="12:21">
      <c r="L406" s="30"/>
      <c r="M406" s="30"/>
      <c r="N406" s="30"/>
      <c r="O406" s="31"/>
      <c r="P406" s="31"/>
      <c r="Q406" s="32"/>
      <c r="R406" s="32"/>
      <c r="S406" s="32"/>
      <c r="T406" s="32"/>
      <c r="U406" s="32"/>
    </row>
    <row r="407" spans="12:21">
      <c r="L407" s="30"/>
      <c r="M407" s="30"/>
      <c r="N407" s="30"/>
      <c r="O407" s="31"/>
      <c r="P407" s="31"/>
      <c r="Q407" s="32"/>
      <c r="R407" s="32"/>
      <c r="S407" s="32"/>
      <c r="T407" s="32"/>
      <c r="U407" s="32"/>
    </row>
    <row r="408" spans="12:21">
      <c r="L408" s="30"/>
      <c r="M408" s="30"/>
      <c r="N408" s="30"/>
      <c r="O408" s="31"/>
      <c r="P408" s="31"/>
      <c r="Q408" s="32"/>
      <c r="R408" s="32"/>
      <c r="S408" s="32"/>
      <c r="T408" s="32"/>
      <c r="U408" s="32"/>
    </row>
    <row r="409" spans="12:21">
      <c r="L409" s="30"/>
      <c r="M409" s="30"/>
      <c r="N409" s="30"/>
      <c r="O409" s="31"/>
      <c r="P409" s="31"/>
      <c r="Q409" s="32"/>
      <c r="R409" s="32"/>
      <c r="S409" s="32"/>
      <c r="T409" s="32"/>
      <c r="U409" s="32"/>
    </row>
    <row r="410" spans="12:21">
      <c r="L410" s="30"/>
      <c r="M410" s="30"/>
      <c r="N410" s="30"/>
      <c r="O410" s="31"/>
      <c r="P410" s="31"/>
      <c r="Q410" s="32"/>
      <c r="R410" s="32"/>
      <c r="S410" s="32"/>
      <c r="T410" s="32"/>
      <c r="U410" s="32"/>
    </row>
    <row r="411" spans="12:21">
      <c r="L411" s="30"/>
      <c r="M411" s="30"/>
      <c r="N411" s="30"/>
      <c r="O411" s="31"/>
      <c r="P411" s="31"/>
      <c r="Q411" s="32"/>
      <c r="R411" s="32"/>
      <c r="S411" s="32"/>
      <c r="T411" s="32"/>
      <c r="U411" s="32"/>
    </row>
    <row r="412" spans="12:21">
      <c r="L412" s="30"/>
      <c r="M412" s="30"/>
      <c r="N412" s="30"/>
      <c r="O412" s="31"/>
      <c r="P412" s="31"/>
      <c r="Q412" s="32"/>
      <c r="R412" s="32"/>
      <c r="S412" s="32"/>
      <c r="T412" s="32"/>
      <c r="U412" s="32"/>
    </row>
    <row r="413" spans="12:21">
      <c r="L413" s="30"/>
      <c r="M413" s="30"/>
      <c r="N413" s="30"/>
      <c r="O413" s="31"/>
      <c r="P413" s="31"/>
      <c r="Q413" s="32"/>
      <c r="R413" s="32"/>
      <c r="S413" s="32"/>
      <c r="T413" s="32"/>
      <c r="U413" s="32"/>
    </row>
    <row r="414" spans="12:21">
      <c r="L414" s="30"/>
      <c r="M414" s="30"/>
      <c r="N414" s="30"/>
      <c r="O414" s="31"/>
      <c r="P414" s="31"/>
      <c r="Q414" s="32"/>
      <c r="R414" s="32"/>
      <c r="S414" s="32"/>
      <c r="T414" s="32"/>
      <c r="U414" s="32"/>
    </row>
    <row r="415" spans="12:21">
      <c r="L415" s="30"/>
      <c r="M415" s="30"/>
      <c r="N415" s="30"/>
      <c r="O415" s="31"/>
      <c r="P415" s="31"/>
      <c r="Q415" s="32"/>
      <c r="R415" s="32"/>
      <c r="S415" s="32"/>
      <c r="T415" s="32"/>
      <c r="U415" s="32"/>
    </row>
    <row r="416" spans="12:21">
      <c r="L416" s="30"/>
      <c r="M416" s="30"/>
      <c r="N416" s="30"/>
      <c r="O416" s="31"/>
      <c r="P416" s="31"/>
      <c r="Q416" s="32"/>
      <c r="R416" s="32"/>
      <c r="S416" s="32"/>
      <c r="T416" s="32"/>
      <c r="U416" s="32"/>
    </row>
    <row r="417" spans="12:21">
      <c r="L417" s="30"/>
      <c r="M417" s="30"/>
      <c r="N417" s="30"/>
      <c r="O417" s="31"/>
      <c r="P417" s="31"/>
      <c r="Q417" s="32"/>
      <c r="R417" s="32"/>
      <c r="S417" s="32"/>
      <c r="T417" s="32"/>
      <c r="U417" s="32"/>
    </row>
    <row r="418" spans="12:21">
      <c r="L418" s="30"/>
      <c r="M418" s="30"/>
      <c r="N418" s="30"/>
      <c r="O418" s="31"/>
      <c r="P418" s="31"/>
      <c r="Q418" s="32"/>
      <c r="R418" s="32"/>
      <c r="S418" s="32"/>
      <c r="T418" s="32"/>
      <c r="U418" s="32"/>
    </row>
    <row r="419" spans="12:21">
      <c r="L419" s="30"/>
      <c r="M419" s="30"/>
      <c r="N419" s="30"/>
      <c r="O419" s="31"/>
      <c r="P419" s="31"/>
      <c r="Q419" s="32"/>
      <c r="R419" s="32"/>
      <c r="S419" s="32"/>
      <c r="T419" s="32"/>
      <c r="U419" s="32"/>
    </row>
    <row r="420" spans="12:21">
      <c r="L420" s="30"/>
      <c r="M420" s="30"/>
      <c r="N420" s="30"/>
      <c r="O420" s="31"/>
      <c r="P420" s="31"/>
      <c r="Q420" s="32"/>
      <c r="R420" s="32"/>
      <c r="S420" s="32"/>
      <c r="T420" s="32"/>
      <c r="U420" s="32"/>
    </row>
    <row r="421" spans="12:21">
      <c r="L421" s="30"/>
      <c r="M421" s="30"/>
      <c r="N421" s="30"/>
      <c r="O421" s="31"/>
      <c r="P421" s="31"/>
      <c r="Q421" s="32"/>
      <c r="R421" s="32"/>
      <c r="S421" s="32"/>
      <c r="T421" s="32"/>
      <c r="U421" s="32"/>
    </row>
    <row r="422" spans="12:21">
      <c r="L422" s="30"/>
      <c r="M422" s="30"/>
      <c r="N422" s="30"/>
      <c r="O422" s="31"/>
      <c r="P422" s="31"/>
      <c r="Q422" s="32"/>
      <c r="R422" s="32"/>
      <c r="S422" s="32"/>
      <c r="T422" s="32"/>
      <c r="U422" s="32"/>
    </row>
    <row r="423" spans="12:21">
      <c r="L423" s="30"/>
      <c r="M423" s="30"/>
      <c r="N423" s="30"/>
      <c r="O423" s="31"/>
      <c r="P423" s="31"/>
      <c r="Q423" s="32"/>
      <c r="R423" s="32"/>
      <c r="S423" s="32"/>
      <c r="T423" s="32"/>
      <c r="U423" s="32"/>
    </row>
    <row r="424" spans="12:21">
      <c r="L424" s="30"/>
      <c r="M424" s="30"/>
      <c r="N424" s="30"/>
      <c r="O424" s="31"/>
      <c r="P424" s="31"/>
      <c r="Q424" s="32"/>
      <c r="R424" s="32"/>
      <c r="S424" s="32"/>
      <c r="T424" s="32"/>
      <c r="U424" s="32"/>
    </row>
    <row r="425" spans="12:21">
      <c r="L425" s="30"/>
      <c r="M425" s="30"/>
      <c r="N425" s="30"/>
      <c r="O425" s="31"/>
      <c r="P425" s="31"/>
      <c r="Q425" s="32"/>
      <c r="R425" s="32"/>
      <c r="S425" s="32"/>
      <c r="T425" s="32"/>
      <c r="U425" s="32"/>
    </row>
    <row r="426" spans="12:21">
      <c r="L426" s="30"/>
      <c r="M426" s="30"/>
      <c r="N426" s="30"/>
      <c r="O426" s="31"/>
      <c r="P426" s="31"/>
      <c r="Q426" s="32"/>
      <c r="R426" s="32"/>
      <c r="S426" s="32"/>
      <c r="T426" s="32"/>
      <c r="U426" s="32"/>
    </row>
    <row r="427" spans="12:21">
      <c r="L427" s="30"/>
      <c r="M427" s="30"/>
      <c r="N427" s="30"/>
      <c r="O427" s="31"/>
      <c r="P427" s="31"/>
      <c r="Q427" s="32"/>
      <c r="R427" s="32"/>
      <c r="S427" s="32"/>
      <c r="T427" s="32"/>
      <c r="U427" s="32"/>
    </row>
    <row r="428" spans="12:21">
      <c r="L428" s="30"/>
      <c r="M428" s="30"/>
      <c r="N428" s="30"/>
      <c r="O428" s="31"/>
      <c r="P428" s="31"/>
      <c r="Q428" s="32"/>
      <c r="R428" s="32"/>
      <c r="S428" s="32"/>
      <c r="T428" s="32"/>
      <c r="U428" s="32"/>
    </row>
    <row r="429" spans="12:21">
      <c r="L429" s="30"/>
      <c r="M429" s="30"/>
      <c r="N429" s="30"/>
      <c r="O429" s="31"/>
      <c r="P429" s="31"/>
      <c r="Q429" s="32"/>
      <c r="R429" s="32"/>
      <c r="S429" s="32"/>
      <c r="T429" s="32"/>
      <c r="U429" s="32"/>
    </row>
    <row r="430" spans="12:21">
      <c r="L430" s="30"/>
      <c r="M430" s="30"/>
      <c r="N430" s="30"/>
      <c r="O430" s="31"/>
      <c r="P430" s="31"/>
      <c r="Q430" s="32"/>
      <c r="R430" s="32"/>
      <c r="S430" s="32"/>
      <c r="T430" s="32"/>
      <c r="U430" s="32"/>
    </row>
    <row r="431" spans="12:21">
      <c r="L431" s="30"/>
      <c r="M431" s="30"/>
      <c r="N431" s="30"/>
      <c r="O431" s="31"/>
      <c r="P431" s="31"/>
      <c r="Q431" s="32"/>
      <c r="R431" s="32"/>
      <c r="S431" s="32"/>
      <c r="T431" s="32"/>
      <c r="U431" s="32"/>
    </row>
    <row r="432" spans="12:21">
      <c r="L432" s="30"/>
      <c r="M432" s="30"/>
      <c r="N432" s="30"/>
      <c r="O432" s="31"/>
      <c r="P432" s="31"/>
      <c r="Q432" s="32"/>
      <c r="R432" s="32"/>
      <c r="S432" s="32"/>
      <c r="T432" s="32"/>
      <c r="U432" s="32"/>
    </row>
    <row r="433" spans="12:21">
      <c r="L433" s="30"/>
      <c r="M433" s="30"/>
      <c r="N433" s="30"/>
      <c r="O433" s="31"/>
      <c r="P433" s="31"/>
      <c r="Q433" s="32"/>
      <c r="R433" s="32"/>
      <c r="S433" s="32"/>
      <c r="T433" s="32"/>
      <c r="U433" s="32"/>
    </row>
    <row r="434" spans="12:21">
      <c r="L434" s="30"/>
      <c r="M434" s="30"/>
      <c r="N434" s="30"/>
      <c r="O434" s="31"/>
      <c r="P434" s="31"/>
      <c r="Q434" s="32"/>
      <c r="R434" s="32"/>
      <c r="S434" s="32"/>
      <c r="T434" s="32"/>
      <c r="U434" s="32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120" zoomScaleNormal="120" workbookViewId="0">
      <selection activeCell="F6" sqref="F6"/>
    </sheetView>
  </sheetViews>
  <sheetFormatPr defaultRowHeight="15"/>
  <cols>
    <col min="1" max="1" width="9.140625" style="114" customWidth="1"/>
    <col min="2" max="5" width="9.140625" style="114"/>
    <col min="6" max="6" width="49.7109375" style="114" customWidth="1"/>
    <col min="7" max="16384" width="9.140625" style="114"/>
  </cols>
  <sheetData>
    <row r="1" spans="1:8" s="113" customFormat="1" ht="23.25">
      <c r="A1" s="133" t="s">
        <v>49</v>
      </c>
      <c r="B1" s="133"/>
      <c r="C1" s="133"/>
      <c r="D1" s="133"/>
      <c r="E1" s="133"/>
      <c r="F1" s="133"/>
    </row>
    <row r="2" spans="1:8" s="113" customFormat="1" ht="23.25">
      <c r="A2" s="133" t="s">
        <v>12</v>
      </c>
      <c r="B2" s="133"/>
      <c r="C2" s="133"/>
      <c r="D2" s="133"/>
      <c r="E2" s="133"/>
      <c r="F2" s="133"/>
    </row>
    <row r="3" spans="1:8" s="113" customFormat="1" ht="23.25">
      <c r="A3" s="133" t="s">
        <v>94</v>
      </c>
      <c r="B3" s="133"/>
      <c r="C3" s="133"/>
      <c r="D3" s="133"/>
      <c r="E3" s="133"/>
      <c r="F3" s="133"/>
    </row>
    <row r="4" spans="1:8" s="113" customFormat="1" ht="23.25">
      <c r="A4" s="133" t="s">
        <v>76</v>
      </c>
      <c r="B4" s="133"/>
      <c r="C4" s="133"/>
      <c r="D4" s="133"/>
      <c r="E4" s="133"/>
      <c r="F4" s="133"/>
    </row>
    <row r="5" spans="1:8" ht="21">
      <c r="A5" s="134"/>
      <c r="B5" s="134"/>
      <c r="C5" s="134"/>
      <c r="D5" s="134"/>
      <c r="E5" s="134"/>
      <c r="F5" s="134"/>
    </row>
    <row r="6" spans="1:8" s="116" customFormat="1" ht="21">
      <c r="A6" s="115" t="s">
        <v>95</v>
      </c>
      <c r="B6" s="115"/>
      <c r="C6" s="115"/>
      <c r="D6" s="115"/>
      <c r="E6" s="115"/>
      <c r="F6" s="115"/>
    </row>
    <row r="7" spans="1:8" s="116" customFormat="1" ht="21">
      <c r="A7" s="115" t="s">
        <v>147</v>
      </c>
      <c r="B7" s="115"/>
      <c r="C7" s="115"/>
      <c r="D7" s="115"/>
      <c r="E7" s="115"/>
      <c r="F7" s="115"/>
    </row>
    <row r="8" spans="1:8" s="116" customFormat="1" ht="21">
      <c r="A8" s="115" t="s">
        <v>148</v>
      </c>
      <c r="B8" s="115"/>
      <c r="C8" s="115"/>
      <c r="D8" s="115"/>
      <c r="E8" s="115"/>
      <c r="F8" s="115"/>
    </row>
    <row r="9" spans="1:8" s="116" customFormat="1" ht="21">
      <c r="A9" s="115" t="s">
        <v>149</v>
      </c>
      <c r="B9" s="115"/>
      <c r="C9" s="115"/>
      <c r="D9" s="115"/>
      <c r="E9" s="115"/>
      <c r="F9" s="115"/>
    </row>
    <row r="10" spans="1:8" s="9" customFormat="1" ht="21">
      <c r="A10" s="115" t="s">
        <v>150</v>
      </c>
      <c r="B10" s="115"/>
      <c r="C10" s="115"/>
      <c r="D10" s="115"/>
      <c r="E10" s="115"/>
      <c r="F10" s="115"/>
    </row>
    <row r="11" spans="1:8" s="9" customFormat="1" ht="21">
      <c r="A11" s="115" t="s">
        <v>151</v>
      </c>
      <c r="B11" s="115"/>
      <c r="C11" s="115"/>
      <c r="D11" s="115"/>
      <c r="E11" s="115"/>
      <c r="F11" s="115"/>
    </row>
    <row r="12" spans="1:8" s="9" customFormat="1" ht="21">
      <c r="A12" s="132" t="s">
        <v>88</v>
      </c>
      <c r="B12" s="132"/>
      <c r="C12" s="132"/>
      <c r="D12" s="132"/>
      <c r="E12" s="132"/>
      <c r="F12" s="132"/>
      <c r="G12" s="45"/>
      <c r="H12" s="45"/>
    </row>
    <row r="13" spans="1:8" s="9" customFormat="1" ht="21">
      <c r="A13" s="117" t="s">
        <v>152</v>
      </c>
      <c r="B13" s="117"/>
      <c r="C13" s="117"/>
      <c r="D13" s="117"/>
      <c r="E13" s="117"/>
      <c r="F13" s="117"/>
      <c r="G13" s="45"/>
      <c r="H13" s="45"/>
    </row>
    <row r="14" spans="1:8" s="9" customFormat="1" ht="21">
      <c r="A14" s="117" t="s">
        <v>168</v>
      </c>
      <c r="B14" s="117"/>
      <c r="C14" s="117"/>
      <c r="D14" s="117"/>
      <c r="E14" s="117"/>
      <c r="F14" s="117"/>
      <c r="G14" s="45"/>
      <c r="H14" s="45"/>
    </row>
    <row r="15" spans="1:8" s="9" customFormat="1" ht="21">
      <c r="A15" s="117" t="s">
        <v>161</v>
      </c>
      <c r="B15" s="117"/>
      <c r="C15" s="117"/>
      <c r="D15" s="117"/>
      <c r="E15" s="117"/>
      <c r="F15" s="117"/>
      <c r="G15" s="45"/>
      <c r="H15" s="45"/>
    </row>
    <row r="16" spans="1:8" s="9" customFormat="1" ht="21">
      <c r="A16" s="117" t="s">
        <v>169</v>
      </c>
      <c r="B16" s="117"/>
      <c r="C16" s="117"/>
      <c r="D16" s="117"/>
      <c r="E16" s="117"/>
      <c r="F16" s="117"/>
      <c r="G16" s="45"/>
      <c r="H16" s="45"/>
    </row>
    <row r="17" spans="1:6" s="117" customFormat="1" ht="21">
      <c r="A17" s="129" t="s">
        <v>178</v>
      </c>
      <c r="B17" s="129"/>
      <c r="C17" s="129"/>
      <c r="D17" s="129"/>
      <c r="E17" s="129"/>
      <c r="F17" s="129"/>
    </row>
    <row r="18" spans="1:6" s="115" customFormat="1" ht="21">
      <c r="A18" s="129" t="s">
        <v>176</v>
      </c>
      <c r="B18" s="129"/>
      <c r="C18" s="129"/>
      <c r="D18" s="129"/>
      <c r="E18" s="129"/>
      <c r="F18" s="129"/>
    </row>
    <row r="19" spans="1:6" s="115" customFormat="1" ht="21">
      <c r="A19" s="129" t="s">
        <v>177</v>
      </c>
      <c r="B19" s="130"/>
      <c r="C19" s="130"/>
      <c r="D19" s="130"/>
      <c r="E19" s="130"/>
      <c r="F19" s="130"/>
    </row>
    <row r="20" spans="1:6" s="128" customFormat="1" ht="21">
      <c r="A20" s="126" t="s">
        <v>179</v>
      </c>
      <c r="B20" s="127"/>
      <c r="C20" s="127"/>
      <c r="D20" s="127"/>
      <c r="E20" s="127"/>
      <c r="F20" s="127"/>
    </row>
    <row r="21" spans="1:6" s="115" customFormat="1" ht="21">
      <c r="A21" s="129" t="s">
        <v>180</v>
      </c>
      <c r="B21" s="130"/>
      <c r="C21" s="130"/>
      <c r="D21" s="130"/>
      <c r="E21" s="130"/>
      <c r="F21" s="130"/>
    </row>
    <row r="22" spans="1:6" s="119" customFormat="1" ht="21">
      <c r="A22" s="131" t="s">
        <v>157</v>
      </c>
      <c r="B22" s="131"/>
      <c r="C22" s="131"/>
      <c r="D22" s="131"/>
      <c r="E22" s="131"/>
      <c r="F22" s="131"/>
    </row>
    <row r="23" spans="1:6" s="119" customFormat="1" ht="21">
      <c r="A23" s="118" t="s">
        <v>156</v>
      </c>
      <c r="B23" s="118"/>
      <c r="C23" s="118"/>
      <c r="D23" s="118"/>
      <c r="E23" s="118"/>
      <c r="F23" s="118"/>
    </row>
    <row r="24" spans="1:6" ht="21">
      <c r="A24" s="9"/>
      <c r="B24" s="9"/>
      <c r="C24" s="9"/>
      <c r="D24" s="9"/>
      <c r="E24" s="9"/>
      <c r="F24" s="9"/>
    </row>
    <row r="25" spans="1:6" ht="21">
      <c r="A25" s="9"/>
      <c r="B25" s="9"/>
      <c r="C25" s="9"/>
      <c r="D25" s="9"/>
      <c r="E25" s="9"/>
      <c r="F25" s="9"/>
    </row>
    <row r="26" spans="1:6" ht="21">
      <c r="A26" s="9"/>
      <c r="B26" s="9"/>
      <c r="C26" s="9"/>
      <c r="D26" s="9"/>
      <c r="E26" s="9"/>
      <c r="F26" s="9"/>
    </row>
    <row r="27" spans="1:6" ht="21">
      <c r="A27" s="9"/>
      <c r="B27" s="9"/>
      <c r="C27" s="9"/>
      <c r="D27" s="9"/>
      <c r="E27" s="9"/>
      <c r="F27" s="9"/>
    </row>
    <row r="28" spans="1:6" ht="21">
      <c r="A28" s="9"/>
      <c r="B28" s="9"/>
      <c r="C28" s="9"/>
      <c r="D28" s="9"/>
      <c r="E28" s="9"/>
      <c r="F28" s="9"/>
    </row>
    <row r="29" spans="1:6" ht="21">
      <c r="A29" s="9"/>
      <c r="B29" s="9"/>
      <c r="C29" s="9"/>
      <c r="D29" s="9"/>
      <c r="E29" s="9"/>
      <c r="F29" s="9"/>
    </row>
    <row r="30" spans="1:6" ht="21">
      <c r="A30" s="9"/>
      <c r="B30" s="9"/>
      <c r="C30" s="9"/>
      <c r="D30" s="9"/>
      <c r="E30" s="9"/>
      <c r="F30" s="9"/>
    </row>
    <row r="31" spans="1:6" ht="21">
      <c r="A31" s="9"/>
      <c r="B31" s="9"/>
      <c r="C31" s="9"/>
      <c r="D31" s="9"/>
      <c r="E31" s="9"/>
      <c r="F31" s="9"/>
    </row>
    <row r="32" spans="1:6" ht="21">
      <c r="A32" s="9"/>
      <c r="B32" s="9"/>
      <c r="C32" s="9"/>
      <c r="D32" s="9"/>
      <c r="E32" s="9"/>
      <c r="F32" s="9"/>
    </row>
    <row r="33" spans="1:6" ht="21">
      <c r="A33" s="9"/>
      <c r="B33" s="9"/>
      <c r="C33" s="9"/>
      <c r="D33" s="9"/>
      <c r="E33" s="9"/>
      <c r="F33" s="9"/>
    </row>
    <row r="34" spans="1:6" ht="21">
      <c r="A34" s="9"/>
      <c r="B34" s="9"/>
      <c r="C34" s="9"/>
      <c r="D34" s="9"/>
      <c r="E34" s="9"/>
      <c r="F34" s="9"/>
    </row>
    <row r="35" spans="1:6" ht="21">
      <c r="A35" s="9"/>
      <c r="B35" s="9"/>
      <c r="C35" s="9"/>
      <c r="D35" s="9"/>
      <c r="E35" s="9"/>
      <c r="F35" s="9"/>
    </row>
    <row r="36" spans="1:6" ht="21">
      <c r="A36" s="9"/>
      <c r="B36" s="9"/>
      <c r="C36" s="9"/>
      <c r="D36" s="9"/>
      <c r="E36" s="9"/>
      <c r="F36" s="9"/>
    </row>
  </sheetData>
  <mergeCells count="11">
    <mergeCell ref="A12:F12"/>
    <mergeCell ref="A1:F1"/>
    <mergeCell ref="A2:F2"/>
    <mergeCell ref="A3:F3"/>
    <mergeCell ref="A4:F4"/>
    <mergeCell ref="A5:F5"/>
    <mergeCell ref="A19:F19"/>
    <mergeCell ref="A17:F17"/>
    <mergeCell ref="A21:F21"/>
    <mergeCell ref="A22:F22"/>
    <mergeCell ref="A18:F18"/>
  </mergeCells>
  <pageMargins left="0.5" right="0.25" top="0.75" bottom="0.2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61"/>
  <sheetViews>
    <sheetView topLeftCell="A106" zoomScale="120" zoomScaleNormal="120" workbookViewId="0">
      <selection activeCell="A117" sqref="A117:G117"/>
    </sheetView>
  </sheetViews>
  <sheetFormatPr defaultRowHeight="19.5"/>
  <cols>
    <col min="1" max="1" width="7.7109375" style="1" customWidth="1"/>
    <col min="2" max="2" width="9" style="1"/>
    <col min="3" max="3" width="15.42578125" style="1" customWidth="1"/>
    <col min="4" max="4" width="28.28515625" style="1" customWidth="1"/>
    <col min="5" max="5" width="7.28515625" style="3" customWidth="1"/>
    <col min="6" max="6" width="7.85546875" style="3" customWidth="1"/>
    <col min="7" max="7" width="20" style="3" customWidth="1"/>
    <col min="8" max="256" width="9" style="1"/>
    <col min="257" max="257" width="10.85546875" style="1" customWidth="1"/>
    <col min="258" max="258" width="9" style="1"/>
    <col min="259" max="259" width="15.42578125" style="1" customWidth="1"/>
    <col min="260" max="260" width="30.85546875" style="1" customWidth="1"/>
    <col min="261" max="261" width="6.85546875" style="1" customWidth="1"/>
    <col min="262" max="262" width="7" style="1" customWidth="1"/>
    <col min="263" max="263" width="13.7109375" style="1" customWidth="1"/>
    <col min="264" max="512" width="9" style="1"/>
    <col min="513" max="513" width="10.85546875" style="1" customWidth="1"/>
    <col min="514" max="514" width="9" style="1"/>
    <col min="515" max="515" width="15.42578125" style="1" customWidth="1"/>
    <col min="516" max="516" width="30.85546875" style="1" customWidth="1"/>
    <col min="517" max="517" width="6.85546875" style="1" customWidth="1"/>
    <col min="518" max="518" width="7" style="1" customWidth="1"/>
    <col min="519" max="519" width="13.7109375" style="1" customWidth="1"/>
    <col min="520" max="768" width="9" style="1"/>
    <col min="769" max="769" width="10.85546875" style="1" customWidth="1"/>
    <col min="770" max="770" width="9" style="1"/>
    <col min="771" max="771" width="15.42578125" style="1" customWidth="1"/>
    <col min="772" max="772" width="30.85546875" style="1" customWidth="1"/>
    <col min="773" max="773" width="6.85546875" style="1" customWidth="1"/>
    <col min="774" max="774" width="7" style="1" customWidth="1"/>
    <col min="775" max="775" width="13.7109375" style="1" customWidth="1"/>
    <col min="776" max="1024" width="9" style="1"/>
    <col min="1025" max="1025" width="10.85546875" style="1" customWidth="1"/>
    <col min="1026" max="1026" width="9" style="1"/>
    <col min="1027" max="1027" width="15.42578125" style="1" customWidth="1"/>
    <col min="1028" max="1028" width="30.85546875" style="1" customWidth="1"/>
    <col min="1029" max="1029" width="6.85546875" style="1" customWidth="1"/>
    <col min="1030" max="1030" width="7" style="1" customWidth="1"/>
    <col min="1031" max="1031" width="13.7109375" style="1" customWidth="1"/>
    <col min="1032" max="1280" width="9" style="1"/>
    <col min="1281" max="1281" width="10.85546875" style="1" customWidth="1"/>
    <col min="1282" max="1282" width="9" style="1"/>
    <col min="1283" max="1283" width="15.42578125" style="1" customWidth="1"/>
    <col min="1284" max="1284" width="30.85546875" style="1" customWidth="1"/>
    <col min="1285" max="1285" width="6.85546875" style="1" customWidth="1"/>
    <col min="1286" max="1286" width="7" style="1" customWidth="1"/>
    <col min="1287" max="1287" width="13.7109375" style="1" customWidth="1"/>
    <col min="1288" max="1536" width="9" style="1"/>
    <col min="1537" max="1537" width="10.85546875" style="1" customWidth="1"/>
    <col min="1538" max="1538" width="9" style="1"/>
    <col min="1539" max="1539" width="15.42578125" style="1" customWidth="1"/>
    <col min="1540" max="1540" width="30.85546875" style="1" customWidth="1"/>
    <col min="1541" max="1541" width="6.85546875" style="1" customWidth="1"/>
    <col min="1542" max="1542" width="7" style="1" customWidth="1"/>
    <col min="1543" max="1543" width="13.7109375" style="1" customWidth="1"/>
    <col min="1544" max="1792" width="9" style="1"/>
    <col min="1793" max="1793" width="10.85546875" style="1" customWidth="1"/>
    <col min="1794" max="1794" width="9" style="1"/>
    <col min="1795" max="1795" width="15.42578125" style="1" customWidth="1"/>
    <col min="1796" max="1796" width="30.85546875" style="1" customWidth="1"/>
    <col min="1797" max="1797" width="6.85546875" style="1" customWidth="1"/>
    <col min="1798" max="1798" width="7" style="1" customWidth="1"/>
    <col min="1799" max="1799" width="13.7109375" style="1" customWidth="1"/>
    <col min="1800" max="2048" width="9" style="1"/>
    <col min="2049" max="2049" width="10.85546875" style="1" customWidth="1"/>
    <col min="2050" max="2050" width="9" style="1"/>
    <col min="2051" max="2051" width="15.42578125" style="1" customWidth="1"/>
    <col min="2052" max="2052" width="30.85546875" style="1" customWidth="1"/>
    <col min="2053" max="2053" width="6.85546875" style="1" customWidth="1"/>
    <col min="2054" max="2054" width="7" style="1" customWidth="1"/>
    <col min="2055" max="2055" width="13.7109375" style="1" customWidth="1"/>
    <col min="2056" max="2304" width="9" style="1"/>
    <col min="2305" max="2305" width="10.85546875" style="1" customWidth="1"/>
    <col min="2306" max="2306" width="9" style="1"/>
    <col min="2307" max="2307" width="15.42578125" style="1" customWidth="1"/>
    <col min="2308" max="2308" width="30.85546875" style="1" customWidth="1"/>
    <col min="2309" max="2309" width="6.85546875" style="1" customWidth="1"/>
    <col min="2310" max="2310" width="7" style="1" customWidth="1"/>
    <col min="2311" max="2311" width="13.7109375" style="1" customWidth="1"/>
    <col min="2312" max="2560" width="9" style="1"/>
    <col min="2561" max="2561" width="10.85546875" style="1" customWidth="1"/>
    <col min="2562" max="2562" width="9" style="1"/>
    <col min="2563" max="2563" width="15.42578125" style="1" customWidth="1"/>
    <col min="2564" max="2564" width="30.85546875" style="1" customWidth="1"/>
    <col min="2565" max="2565" width="6.85546875" style="1" customWidth="1"/>
    <col min="2566" max="2566" width="7" style="1" customWidth="1"/>
    <col min="2567" max="2567" width="13.7109375" style="1" customWidth="1"/>
    <col min="2568" max="2816" width="9" style="1"/>
    <col min="2817" max="2817" width="10.85546875" style="1" customWidth="1"/>
    <col min="2818" max="2818" width="9" style="1"/>
    <col min="2819" max="2819" width="15.42578125" style="1" customWidth="1"/>
    <col min="2820" max="2820" width="30.85546875" style="1" customWidth="1"/>
    <col min="2821" max="2821" width="6.85546875" style="1" customWidth="1"/>
    <col min="2822" max="2822" width="7" style="1" customWidth="1"/>
    <col min="2823" max="2823" width="13.7109375" style="1" customWidth="1"/>
    <col min="2824" max="3072" width="9" style="1"/>
    <col min="3073" max="3073" width="10.85546875" style="1" customWidth="1"/>
    <col min="3074" max="3074" width="9" style="1"/>
    <col min="3075" max="3075" width="15.42578125" style="1" customWidth="1"/>
    <col min="3076" max="3076" width="30.85546875" style="1" customWidth="1"/>
    <col min="3077" max="3077" width="6.85546875" style="1" customWidth="1"/>
    <col min="3078" max="3078" width="7" style="1" customWidth="1"/>
    <col min="3079" max="3079" width="13.7109375" style="1" customWidth="1"/>
    <col min="3080" max="3328" width="9" style="1"/>
    <col min="3329" max="3329" width="10.85546875" style="1" customWidth="1"/>
    <col min="3330" max="3330" width="9" style="1"/>
    <col min="3331" max="3331" width="15.42578125" style="1" customWidth="1"/>
    <col min="3332" max="3332" width="30.85546875" style="1" customWidth="1"/>
    <col min="3333" max="3333" width="6.85546875" style="1" customWidth="1"/>
    <col min="3334" max="3334" width="7" style="1" customWidth="1"/>
    <col min="3335" max="3335" width="13.7109375" style="1" customWidth="1"/>
    <col min="3336" max="3584" width="9" style="1"/>
    <col min="3585" max="3585" width="10.85546875" style="1" customWidth="1"/>
    <col min="3586" max="3586" width="9" style="1"/>
    <col min="3587" max="3587" width="15.42578125" style="1" customWidth="1"/>
    <col min="3588" max="3588" width="30.85546875" style="1" customWidth="1"/>
    <col min="3589" max="3589" width="6.85546875" style="1" customWidth="1"/>
    <col min="3590" max="3590" width="7" style="1" customWidth="1"/>
    <col min="3591" max="3591" width="13.7109375" style="1" customWidth="1"/>
    <col min="3592" max="3840" width="9" style="1"/>
    <col min="3841" max="3841" width="10.85546875" style="1" customWidth="1"/>
    <col min="3842" max="3842" width="9" style="1"/>
    <col min="3843" max="3843" width="15.42578125" style="1" customWidth="1"/>
    <col min="3844" max="3844" width="30.85546875" style="1" customWidth="1"/>
    <col min="3845" max="3845" width="6.85546875" style="1" customWidth="1"/>
    <col min="3846" max="3846" width="7" style="1" customWidth="1"/>
    <col min="3847" max="3847" width="13.7109375" style="1" customWidth="1"/>
    <col min="3848" max="4096" width="9" style="1"/>
    <col min="4097" max="4097" width="10.85546875" style="1" customWidth="1"/>
    <col min="4098" max="4098" width="9" style="1"/>
    <col min="4099" max="4099" width="15.42578125" style="1" customWidth="1"/>
    <col min="4100" max="4100" width="30.85546875" style="1" customWidth="1"/>
    <col min="4101" max="4101" width="6.85546875" style="1" customWidth="1"/>
    <col min="4102" max="4102" width="7" style="1" customWidth="1"/>
    <col min="4103" max="4103" width="13.7109375" style="1" customWidth="1"/>
    <col min="4104" max="4352" width="9" style="1"/>
    <col min="4353" max="4353" width="10.85546875" style="1" customWidth="1"/>
    <col min="4354" max="4354" width="9" style="1"/>
    <col min="4355" max="4355" width="15.42578125" style="1" customWidth="1"/>
    <col min="4356" max="4356" width="30.85546875" style="1" customWidth="1"/>
    <col min="4357" max="4357" width="6.85546875" style="1" customWidth="1"/>
    <col min="4358" max="4358" width="7" style="1" customWidth="1"/>
    <col min="4359" max="4359" width="13.7109375" style="1" customWidth="1"/>
    <col min="4360" max="4608" width="9" style="1"/>
    <col min="4609" max="4609" width="10.85546875" style="1" customWidth="1"/>
    <col min="4610" max="4610" width="9" style="1"/>
    <col min="4611" max="4611" width="15.42578125" style="1" customWidth="1"/>
    <col min="4612" max="4612" width="30.85546875" style="1" customWidth="1"/>
    <col min="4613" max="4613" width="6.85546875" style="1" customWidth="1"/>
    <col min="4614" max="4614" width="7" style="1" customWidth="1"/>
    <col min="4615" max="4615" width="13.7109375" style="1" customWidth="1"/>
    <col min="4616" max="4864" width="9" style="1"/>
    <col min="4865" max="4865" width="10.85546875" style="1" customWidth="1"/>
    <col min="4866" max="4866" width="9" style="1"/>
    <col min="4867" max="4867" width="15.42578125" style="1" customWidth="1"/>
    <col min="4868" max="4868" width="30.85546875" style="1" customWidth="1"/>
    <col min="4869" max="4869" width="6.85546875" style="1" customWidth="1"/>
    <col min="4870" max="4870" width="7" style="1" customWidth="1"/>
    <col min="4871" max="4871" width="13.7109375" style="1" customWidth="1"/>
    <col min="4872" max="5120" width="9" style="1"/>
    <col min="5121" max="5121" width="10.85546875" style="1" customWidth="1"/>
    <col min="5122" max="5122" width="9" style="1"/>
    <col min="5123" max="5123" width="15.42578125" style="1" customWidth="1"/>
    <col min="5124" max="5124" width="30.85546875" style="1" customWidth="1"/>
    <col min="5125" max="5125" width="6.85546875" style="1" customWidth="1"/>
    <col min="5126" max="5126" width="7" style="1" customWidth="1"/>
    <col min="5127" max="5127" width="13.7109375" style="1" customWidth="1"/>
    <col min="5128" max="5376" width="9" style="1"/>
    <col min="5377" max="5377" width="10.85546875" style="1" customWidth="1"/>
    <col min="5378" max="5378" width="9" style="1"/>
    <col min="5379" max="5379" width="15.42578125" style="1" customWidth="1"/>
    <col min="5380" max="5380" width="30.85546875" style="1" customWidth="1"/>
    <col min="5381" max="5381" width="6.85546875" style="1" customWidth="1"/>
    <col min="5382" max="5382" width="7" style="1" customWidth="1"/>
    <col min="5383" max="5383" width="13.7109375" style="1" customWidth="1"/>
    <col min="5384" max="5632" width="9" style="1"/>
    <col min="5633" max="5633" width="10.85546875" style="1" customWidth="1"/>
    <col min="5634" max="5634" width="9" style="1"/>
    <col min="5635" max="5635" width="15.42578125" style="1" customWidth="1"/>
    <col min="5636" max="5636" width="30.85546875" style="1" customWidth="1"/>
    <col min="5637" max="5637" width="6.85546875" style="1" customWidth="1"/>
    <col min="5638" max="5638" width="7" style="1" customWidth="1"/>
    <col min="5639" max="5639" width="13.7109375" style="1" customWidth="1"/>
    <col min="5640" max="5888" width="9" style="1"/>
    <col min="5889" max="5889" width="10.85546875" style="1" customWidth="1"/>
    <col min="5890" max="5890" width="9" style="1"/>
    <col min="5891" max="5891" width="15.42578125" style="1" customWidth="1"/>
    <col min="5892" max="5892" width="30.85546875" style="1" customWidth="1"/>
    <col min="5893" max="5893" width="6.85546875" style="1" customWidth="1"/>
    <col min="5894" max="5894" width="7" style="1" customWidth="1"/>
    <col min="5895" max="5895" width="13.7109375" style="1" customWidth="1"/>
    <col min="5896" max="6144" width="9" style="1"/>
    <col min="6145" max="6145" width="10.85546875" style="1" customWidth="1"/>
    <col min="6146" max="6146" width="9" style="1"/>
    <col min="6147" max="6147" width="15.42578125" style="1" customWidth="1"/>
    <col min="6148" max="6148" width="30.85546875" style="1" customWidth="1"/>
    <col min="6149" max="6149" width="6.85546875" style="1" customWidth="1"/>
    <col min="6150" max="6150" width="7" style="1" customWidth="1"/>
    <col min="6151" max="6151" width="13.7109375" style="1" customWidth="1"/>
    <col min="6152" max="6400" width="9" style="1"/>
    <col min="6401" max="6401" width="10.85546875" style="1" customWidth="1"/>
    <col min="6402" max="6402" width="9" style="1"/>
    <col min="6403" max="6403" width="15.42578125" style="1" customWidth="1"/>
    <col min="6404" max="6404" width="30.85546875" style="1" customWidth="1"/>
    <col min="6405" max="6405" width="6.85546875" style="1" customWidth="1"/>
    <col min="6406" max="6406" width="7" style="1" customWidth="1"/>
    <col min="6407" max="6407" width="13.7109375" style="1" customWidth="1"/>
    <col min="6408" max="6656" width="9" style="1"/>
    <col min="6657" max="6657" width="10.85546875" style="1" customWidth="1"/>
    <col min="6658" max="6658" width="9" style="1"/>
    <col min="6659" max="6659" width="15.42578125" style="1" customWidth="1"/>
    <col min="6660" max="6660" width="30.85546875" style="1" customWidth="1"/>
    <col min="6661" max="6661" width="6.85546875" style="1" customWidth="1"/>
    <col min="6662" max="6662" width="7" style="1" customWidth="1"/>
    <col min="6663" max="6663" width="13.7109375" style="1" customWidth="1"/>
    <col min="6664" max="6912" width="9" style="1"/>
    <col min="6913" max="6913" width="10.85546875" style="1" customWidth="1"/>
    <col min="6914" max="6914" width="9" style="1"/>
    <col min="6915" max="6915" width="15.42578125" style="1" customWidth="1"/>
    <col min="6916" max="6916" width="30.85546875" style="1" customWidth="1"/>
    <col min="6917" max="6917" width="6.85546875" style="1" customWidth="1"/>
    <col min="6918" max="6918" width="7" style="1" customWidth="1"/>
    <col min="6919" max="6919" width="13.7109375" style="1" customWidth="1"/>
    <col min="6920" max="7168" width="9" style="1"/>
    <col min="7169" max="7169" width="10.85546875" style="1" customWidth="1"/>
    <col min="7170" max="7170" width="9" style="1"/>
    <col min="7171" max="7171" width="15.42578125" style="1" customWidth="1"/>
    <col min="7172" max="7172" width="30.85546875" style="1" customWidth="1"/>
    <col min="7173" max="7173" width="6.85546875" style="1" customWidth="1"/>
    <col min="7174" max="7174" width="7" style="1" customWidth="1"/>
    <col min="7175" max="7175" width="13.7109375" style="1" customWidth="1"/>
    <col min="7176" max="7424" width="9" style="1"/>
    <col min="7425" max="7425" width="10.85546875" style="1" customWidth="1"/>
    <col min="7426" max="7426" width="9" style="1"/>
    <col min="7427" max="7427" width="15.42578125" style="1" customWidth="1"/>
    <col min="7428" max="7428" width="30.85546875" style="1" customWidth="1"/>
    <col min="7429" max="7429" width="6.85546875" style="1" customWidth="1"/>
    <col min="7430" max="7430" width="7" style="1" customWidth="1"/>
    <col min="7431" max="7431" width="13.7109375" style="1" customWidth="1"/>
    <col min="7432" max="7680" width="9" style="1"/>
    <col min="7681" max="7681" width="10.85546875" style="1" customWidth="1"/>
    <col min="7682" max="7682" width="9" style="1"/>
    <col min="7683" max="7683" width="15.42578125" style="1" customWidth="1"/>
    <col min="7684" max="7684" width="30.85546875" style="1" customWidth="1"/>
    <col min="7685" max="7685" width="6.85546875" style="1" customWidth="1"/>
    <col min="7686" max="7686" width="7" style="1" customWidth="1"/>
    <col min="7687" max="7687" width="13.7109375" style="1" customWidth="1"/>
    <col min="7688" max="7936" width="9" style="1"/>
    <col min="7937" max="7937" width="10.85546875" style="1" customWidth="1"/>
    <col min="7938" max="7938" width="9" style="1"/>
    <col min="7939" max="7939" width="15.42578125" style="1" customWidth="1"/>
    <col min="7940" max="7940" width="30.85546875" style="1" customWidth="1"/>
    <col min="7941" max="7941" width="6.85546875" style="1" customWidth="1"/>
    <col min="7942" max="7942" width="7" style="1" customWidth="1"/>
    <col min="7943" max="7943" width="13.7109375" style="1" customWidth="1"/>
    <col min="7944" max="8192" width="9" style="1"/>
    <col min="8193" max="8193" width="10.85546875" style="1" customWidth="1"/>
    <col min="8194" max="8194" width="9" style="1"/>
    <col min="8195" max="8195" width="15.42578125" style="1" customWidth="1"/>
    <col min="8196" max="8196" width="30.85546875" style="1" customWidth="1"/>
    <col min="8197" max="8197" width="6.85546875" style="1" customWidth="1"/>
    <col min="8198" max="8198" width="7" style="1" customWidth="1"/>
    <col min="8199" max="8199" width="13.7109375" style="1" customWidth="1"/>
    <col min="8200" max="8448" width="9" style="1"/>
    <col min="8449" max="8449" width="10.85546875" style="1" customWidth="1"/>
    <col min="8450" max="8450" width="9" style="1"/>
    <col min="8451" max="8451" width="15.42578125" style="1" customWidth="1"/>
    <col min="8452" max="8452" width="30.85546875" style="1" customWidth="1"/>
    <col min="8453" max="8453" width="6.85546875" style="1" customWidth="1"/>
    <col min="8454" max="8454" width="7" style="1" customWidth="1"/>
    <col min="8455" max="8455" width="13.7109375" style="1" customWidth="1"/>
    <col min="8456" max="8704" width="9" style="1"/>
    <col min="8705" max="8705" width="10.85546875" style="1" customWidth="1"/>
    <col min="8706" max="8706" width="9" style="1"/>
    <col min="8707" max="8707" width="15.42578125" style="1" customWidth="1"/>
    <col min="8708" max="8708" width="30.85546875" style="1" customWidth="1"/>
    <col min="8709" max="8709" width="6.85546875" style="1" customWidth="1"/>
    <col min="8710" max="8710" width="7" style="1" customWidth="1"/>
    <col min="8711" max="8711" width="13.7109375" style="1" customWidth="1"/>
    <col min="8712" max="8960" width="9" style="1"/>
    <col min="8961" max="8961" width="10.85546875" style="1" customWidth="1"/>
    <col min="8962" max="8962" width="9" style="1"/>
    <col min="8963" max="8963" width="15.42578125" style="1" customWidth="1"/>
    <col min="8964" max="8964" width="30.85546875" style="1" customWidth="1"/>
    <col min="8965" max="8965" width="6.85546875" style="1" customWidth="1"/>
    <col min="8966" max="8966" width="7" style="1" customWidth="1"/>
    <col min="8967" max="8967" width="13.7109375" style="1" customWidth="1"/>
    <col min="8968" max="9216" width="9" style="1"/>
    <col min="9217" max="9217" width="10.85546875" style="1" customWidth="1"/>
    <col min="9218" max="9218" width="9" style="1"/>
    <col min="9219" max="9219" width="15.42578125" style="1" customWidth="1"/>
    <col min="9220" max="9220" width="30.85546875" style="1" customWidth="1"/>
    <col min="9221" max="9221" width="6.85546875" style="1" customWidth="1"/>
    <col min="9222" max="9222" width="7" style="1" customWidth="1"/>
    <col min="9223" max="9223" width="13.7109375" style="1" customWidth="1"/>
    <col min="9224" max="9472" width="9" style="1"/>
    <col min="9473" max="9473" width="10.85546875" style="1" customWidth="1"/>
    <col min="9474" max="9474" width="9" style="1"/>
    <col min="9475" max="9475" width="15.42578125" style="1" customWidth="1"/>
    <col min="9476" max="9476" width="30.85546875" style="1" customWidth="1"/>
    <col min="9477" max="9477" width="6.85546875" style="1" customWidth="1"/>
    <col min="9478" max="9478" width="7" style="1" customWidth="1"/>
    <col min="9479" max="9479" width="13.7109375" style="1" customWidth="1"/>
    <col min="9480" max="9728" width="9" style="1"/>
    <col min="9729" max="9729" width="10.85546875" style="1" customWidth="1"/>
    <col min="9730" max="9730" width="9" style="1"/>
    <col min="9731" max="9731" width="15.42578125" style="1" customWidth="1"/>
    <col min="9732" max="9732" width="30.85546875" style="1" customWidth="1"/>
    <col min="9733" max="9733" width="6.85546875" style="1" customWidth="1"/>
    <col min="9734" max="9734" width="7" style="1" customWidth="1"/>
    <col min="9735" max="9735" width="13.7109375" style="1" customWidth="1"/>
    <col min="9736" max="9984" width="9" style="1"/>
    <col min="9985" max="9985" width="10.85546875" style="1" customWidth="1"/>
    <col min="9986" max="9986" width="9" style="1"/>
    <col min="9987" max="9987" width="15.42578125" style="1" customWidth="1"/>
    <col min="9988" max="9988" width="30.85546875" style="1" customWidth="1"/>
    <col min="9989" max="9989" width="6.85546875" style="1" customWidth="1"/>
    <col min="9990" max="9990" width="7" style="1" customWidth="1"/>
    <col min="9991" max="9991" width="13.7109375" style="1" customWidth="1"/>
    <col min="9992" max="10240" width="9" style="1"/>
    <col min="10241" max="10241" width="10.85546875" style="1" customWidth="1"/>
    <col min="10242" max="10242" width="9" style="1"/>
    <col min="10243" max="10243" width="15.42578125" style="1" customWidth="1"/>
    <col min="10244" max="10244" width="30.85546875" style="1" customWidth="1"/>
    <col min="10245" max="10245" width="6.85546875" style="1" customWidth="1"/>
    <col min="10246" max="10246" width="7" style="1" customWidth="1"/>
    <col min="10247" max="10247" width="13.7109375" style="1" customWidth="1"/>
    <col min="10248" max="10496" width="9" style="1"/>
    <col min="10497" max="10497" width="10.85546875" style="1" customWidth="1"/>
    <col min="10498" max="10498" width="9" style="1"/>
    <col min="10499" max="10499" width="15.42578125" style="1" customWidth="1"/>
    <col min="10500" max="10500" width="30.85546875" style="1" customWidth="1"/>
    <col min="10501" max="10501" width="6.85546875" style="1" customWidth="1"/>
    <col min="10502" max="10502" width="7" style="1" customWidth="1"/>
    <col min="10503" max="10503" width="13.7109375" style="1" customWidth="1"/>
    <col min="10504" max="10752" width="9" style="1"/>
    <col min="10753" max="10753" width="10.85546875" style="1" customWidth="1"/>
    <col min="10754" max="10754" width="9" style="1"/>
    <col min="10755" max="10755" width="15.42578125" style="1" customWidth="1"/>
    <col min="10756" max="10756" width="30.85546875" style="1" customWidth="1"/>
    <col min="10757" max="10757" width="6.85546875" style="1" customWidth="1"/>
    <col min="10758" max="10758" width="7" style="1" customWidth="1"/>
    <col min="10759" max="10759" width="13.7109375" style="1" customWidth="1"/>
    <col min="10760" max="11008" width="9" style="1"/>
    <col min="11009" max="11009" width="10.85546875" style="1" customWidth="1"/>
    <col min="11010" max="11010" width="9" style="1"/>
    <col min="11011" max="11011" width="15.42578125" style="1" customWidth="1"/>
    <col min="11012" max="11012" width="30.85546875" style="1" customWidth="1"/>
    <col min="11013" max="11013" width="6.85546875" style="1" customWidth="1"/>
    <col min="11014" max="11014" width="7" style="1" customWidth="1"/>
    <col min="11015" max="11015" width="13.7109375" style="1" customWidth="1"/>
    <col min="11016" max="11264" width="9" style="1"/>
    <col min="11265" max="11265" width="10.85546875" style="1" customWidth="1"/>
    <col min="11266" max="11266" width="9" style="1"/>
    <col min="11267" max="11267" width="15.42578125" style="1" customWidth="1"/>
    <col min="11268" max="11268" width="30.85546875" style="1" customWidth="1"/>
    <col min="11269" max="11269" width="6.85546875" style="1" customWidth="1"/>
    <col min="11270" max="11270" width="7" style="1" customWidth="1"/>
    <col min="11271" max="11271" width="13.7109375" style="1" customWidth="1"/>
    <col min="11272" max="11520" width="9" style="1"/>
    <col min="11521" max="11521" width="10.85546875" style="1" customWidth="1"/>
    <col min="11522" max="11522" width="9" style="1"/>
    <col min="11523" max="11523" width="15.42578125" style="1" customWidth="1"/>
    <col min="11524" max="11524" width="30.85546875" style="1" customWidth="1"/>
    <col min="11525" max="11525" width="6.85546875" style="1" customWidth="1"/>
    <col min="11526" max="11526" width="7" style="1" customWidth="1"/>
    <col min="11527" max="11527" width="13.7109375" style="1" customWidth="1"/>
    <col min="11528" max="11776" width="9" style="1"/>
    <col min="11777" max="11777" width="10.85546875" style="1" customWidth="1"/>
    <col min="11778" max="11778" width="9" style="1"/>
    <col min="11779" max="11779" width="15.42578125" style="1" customWidth="1"/>
    <col min="11780" max="11780" width="30.85546875" style="1" customWidth="1"/>
    <col min="11781" max="11781" width="6.85546875" style="1" customWidth="1"/>
    <col min="11782" max="11782" width="7" style="1" customWidth="1"/>
    <col min="11783" max="11783" width="13.7109375" style="1" customWidth="1"/>
    <col min="11784" max="12032" width="9" style="1"/>
    <col min="12033" max="12033" width="10.85546875" style="1" customWidth="1"/>
    <col min="12034" max="12034" width="9" style="1"/>
    <col min="12035" max="12035" width="15.42578125" style="1" customWidth="1"/>
    <col min="12036" max="12036" width="30.85546875" style="1" customWidth="1"/>
    <col min="12037" max="12037" width="6.85546875" style="1" customWidth="1"/>
    <col min="12038" max="12038" width="7" style="1" customWidth="1"/>
    <col min="12039" max="12039" width="13.7109375" style="1" customWidth="1"/>
    <col min="12040" max="12288" width="9" style="1"/>
    <col min="12289" max="12289" width="10.85546875" style="1" customWidth="1"/>
    <col min="12290" max="12290" width="9" style="1"/>
    <col min="12291" max="12291" width="15.42578125" style="1" customWidth="1"/>
    <col min="12292" max="12292" width="30.85546875" style="1" customWidth="1"/>
    <col min="12293" max="12293" width="6.85546875" style="1" customWidth="1"/>
    <col min="12294" max="12294" width="7" style="1" customWidth="1"/>
    <col min="12295" max="12295" width="13.7109375" style="1" customWidth="1"/>
    <col min="12296" max="12544" width="9" style="1"/>
    <col min="12545" max="12545" width="10.85546875" style="1" customWidth="1"/>
    <col min="12546" max="12546" width="9" style="1"/>
    <col min="12547" max="12547" width="15.42578125" style="1" customWidth="1"/>
    <col min="12548" max="12548" width="30.85546875" style="1" customWidth="1"/>
    <col min="12549" max="12549" width="6.85546875" style="1" customWidth="1"/>
    <col min="12550" max="12550" width="7" style="1" customWidth="1"/>
    <col min="12551" max="12551" width="13.7109375" style="1" customWidth="1"/>
    <col min="12552" max="12800" width="9" style="1"/>
    <col min="12801" max="12801" width="10.85546875" style="1" customWidth="1"/>
    <col min="12802" max="12802" width="9" style="1"/>
    <col min="12803" max="12803" width="15.42578125" style="1" customWidth="1"/>
    <col min="12804" max="12804" width="30.85546875" style="1" customWidth="1"/>
    <col min="12805" max="12805" width="6.85546875" style="1" customWidth="1"/>
    <col min="12806" max="12806" width="7" style="1" customWidth="1"/>
    <col min="12807" max="12807" width="13.7109375" style="1" customWidth="1"/>
    <col min="12808" max="13056" width="9" style="1"/>
    <col min="13057" max="13057" width="10.85546875" style="1" customWidth="1"/>
    <col min="13058" max="13058" width="9" style="1"/>
    <col min="13059" max="13059" width="15.42578125" style="1" customWidth="1"/>
    <col min="13060" max="13060" width="30.85546875" style="1" customWidth="1"/>
    <col min="13061" max="13061" width="6.85546875" style="1" customWidth="1"/>
    <col min="13062" max="13062" width="7" style="1" customWidth="1"/>
    <col min="13063" max="13063" width="13.7109375" style="1" customWidth="1"/>
    <col min="13064" max="13312" width="9" style="1"/>
    <col min="13313" max="13313" width="10.85546875" style="1" customWidth="1"/>
    <col min="13314" max="13314" width="9" style="1"/>
    <col min="13315" max="13315" width="15.42578125" style="1" customWidth="1"/>
    <col min="13316" max="13316" width="30.85546875" style="1" customWidth="1"/>
    <col min="13317" max="13317" width="6.85546875" style="1" customWidth="1"/>
    <col min="13318" max="13318" width="7" style="1" customWidth="1"/>
    <col min="13319" max="13319" width="13.7109375" style="1" customWidth="1"/>
    <col min="13320" max="13568" width="9" style="1"/>
    <col min="13569" max="13569" width="10.85546875" style="1" customWidth="1"/>
    <col min="13570" max="13570" width="9" style="1"/>
    <col min="13571" max="13571" width="15.42578125" style="1" customWidth="1"/>
    <col min="13572" max="13572" width="30.85546875" style="1" customWidth="1"/>
    <col min="13573" max="13573" width="6.85546875" style="1" customWidth="1"/>
    <col min="13574" max="13574" width="7" style="1" customWidth="1"/>
    <col min="13575" max="13575" width="13.7109375" style="1" customWidth="1"/>
    <col min="13576" max="13824" width="9" style="1"/>
    <col min="13825" max="13825" width="10.85546875" style="1" customWidth="1"/>
    <col min="13826" max="13826" width="9" style="1"/>
    <col min="13827" max="13827" width="15.42578125" style="1" customWidth="1"/>
    <col min="13828" max="13828" width="30.85546875" style="1" customWidth="1"/>
    <col min="13829" max="13829" width="6.85546875" style="1" customWidth="1"/>
    <col min="13830" max="13830" width="7" style="1" customWidth="1"/>
    <col min="13831" max="13831" width="13.7109375" style="1" customWidth="1"/>
    <col min="13832" max="14080" width="9" style="1"/>
    <col min="14081" max="14081" width="10.85546875" style="1" customWidth="1"/>
    <col min="14082" max="14082" width="9" style="1"/>
    <col min="14083" max="14083" width="15.42578125" style="1" customWidth="1"/>
    <col min="14084" max="14084" width="30.85546875" style="1" customWidth="1"/>
    <col min="14085" max="14085" width="6.85546875" style="1" customWidth="1"/>
    <col min="14086" max="14086" width="7" style="1" customWidth="1"/>
    <col min="14087" max="14087" width="13.7109375" style="1" customWidth="1"/>
    <col min="14088" max="14336" width="9" style="1"/>
    <col min="14337" max="14337" width="10.85546875" style="1" customWidth="1"/>
    <col min="14338" max="14338" width="9" style="1"/>
    <col min="14339" max="14339" width="15.42578125" style="1" customWidth="1"/>
    <col min="14340" max="14340" width="30.85546875" style="1" customWidth="1"/>
    <col min="14341" max="14341" width="6.85546875" style="1" customWidth="1"/>
    <col min="14342" max="14342" width="7" style="1" customWidth="1"/>
    <col min="14343" max="14343" width="13.7109375" style="1" customWidth="1"/>
    <col min="14344" max="14592" width="9" style="1"/>
    <col min="14593" max="14593" width="10.85546875" style="1" customWidth="1"/>
    <col min="14594" max="14594" width="9" style="1"/>
    <col min="14595" max="14595" width="15.42578125" style="1" customWidth="1"/>
    <col min="14596" max="14596" width="30.85546875" style="1" customWidth="1"/>
    <col min="14597" max="14597" width="6.85546875" style="1" customWidth="1"/>
    <col min="14598" max="14598" width="7" style="1" customWidth="1"/>
    <col min="14599" max="14599" width="13.7109375" style="1" customWidth="1"/>
    <col min="14600" max="14848" width="9" style="1"/>
    <col min="14849" max="14849" width="10.85546875" style="1" customWidth="1"/>
    <col min="14850" max="14850" width="9" style="1"/>
    <col min="14851" max="14851" width="15.42578125" style="1" customWidth="1"/>
    <col min="14852" max="14852" width="30.85546875" style="1" customWidth="1"/>
    <col min="14853" max="14853" width="6.85546875" style="1" customWidth="1"/>
    <col min="14854" max="14854" width="7" style="1" customWidth="1"/>
    <col min="14855" max="14855" width="13.7109375" style="1" customWidth="1"/>
    <col min="14856" max="15104" width="9" style="1"/>
    <col min="15105" max="15105" width="10.85546875" style="1" customWidth="1"/>
    <col min="15106" max="15106" width="9" style="1"/>
    <col min="15107" max="15107" width="15.42578125" style="1" customWidth="1"/>
    <col min="15108" max="15108" width="30.85546875" style="1" customWidth="1"/>
    <col min="15109" max="15109" width="6.85546875" style="1" customWidth="1"/>
    <col min="15110" max="15110" width="7" style="1" customWidth="1"/>
    <col min="15111" max="15111" width="13.7109375" style="1" customWidth="1"/>
    <col min="15112" max="15360" width="9" style="1"/>
    <col min="15361" max="15361" width="10.85546875" style="1" customWidth="1"/>
    <col min="15362" max="15362" width="9" style="1"/>
    <col min="15363" max="15363" width="15.42578125" style="1" customWidth="1"/>
    <col min="15364" max="15364" width="30.85546875" style="1" customWidth="1"/>
    <col min="15365" max="15365" width="6.85546875" style="1" customWidth="1"/>
    <col min="15366" max="15366" width="7" style="1" customWidth="1"/>
    <col min="15367" max="15367" width="13.7109375" style="1" customWidth="1"/>
    <col min="15368" max="15616" width="9" style="1"/>
    <col min="15617" max="15617" width="10.85546875" style="1" customWidth="1"/>
    <col min="15618" max="15618" width="9" style="1"/>
    <col min="15619" max="15619" width="15.42578125" style="1" customWidth="1"/>
    <col min="15620" max="15620" width="30.85546875" style="1" customWidth="1"/>
    <col min="15621" max="15621" width="6.85546875" style="1" customWidth="1"/>
    <col min="15622" max="15622" width="7" style="1" customWidth="1"/>
    <col min="15623" max="15623" width="13.7109375" style="1" customWidth="1"/>
    <col min="15624" max="15872" width="9" style="1"/>
    <col min="15873" max="15873" width="10.85546875" style="1" customWidth="1"/>
    <col min="15874" max="15874" width="9" style="1"/>
    <col min="15875" max="15875" width="15.42578125" style="1" customWidth="1"/>
    <col min="15876" max="15876" width="30.85546875" style="1" customWidth="1"/>
    <col min="15877" max="15877" width="6.85546875" style="1" customWidth="1"/>
    <col min="15878" max="15878" width="7" style="1" customWidth="1"/>
    <col min="15879" max="15879" width="13.7109375" style="1" customWidth="1"/>
    <col min="15880" max="16128" width="9" style="1"/>
    <col min="16129" max="16129" width="10.85546875" style="1" customWidth="1"/>
    <col min="16130" max="16130" width="9" style="1"/>
    <col min="16131" max="16131" width="15.42578125" style="1" customWidth="1"/>
    <col min="16132" max="16132" width="30.85546875" style="1" customWidth="1"/>
    <col min="16133" max="16133" width="6.85546875" style="1" customWidth="1"/>
    <col min="16134" max="16134" width="7" style="1" customWidth="1"/>
    <col min="16135" max="16135" width="13.7109375" style="1" customWidth="1"/>
    <col min="16136" max="16384" width="9" style="1"/>
  </cols>
  <sheetData>
    <row r="2" spans="1:8">
      <c r="A2" s="161" t="s">
        <v>11</v>
      </c>
      <c r="B2" s="161"/>
      <c r="C2" s="161"/>
      <c r="D2" s="161"/>
      <c r="E2" s="161"/>
      <c r="F2" s="161"/>
      <c r="G2" s="161"/>
    </row>
    <row r="3" spans="1:8">
      <c r="A3" s="2"/>
      <c r="B3" s="2"/>
      <c r="C3" s="2"/>
      <c r="D3" s="2"/>
      <c r="E3" s="2"/>
      <c r="F3" s="2"/>
      <c r="G3" s="2"/>
    </row>
    <row r="4" spans="1:8" s="48" customFormat="1" ht="23.25">
      <c r="A4" s="133" t="s">
        <v>12</v>
      </c>
      <c r="B4" s="133"/>
      <c r="C4" s="133"/>
      <c r="D4" s="133"/>
      <c r="E4" s="133"/>
      <c r="F4" s="133"/>
      <c r="G4" s="133"/>
      <c r="H4" s="47"/>
    </row>
    <row r="5" spans="1:8" s="48" customFormat="1" ht="23.25">
      <c r="A5" s="133" t="s">
        <v>94</v>
      </c>
      <c r="B5" s="133"/>
      <c r="C5" s="133"/>
      <c r="D5" s="133"/>
      <c r="E5" s="133"/>
      <c r="F5" s="133"/>
      <c r="G5" s="133"/>
      <c r="H5" s="47"/>
    </row>
    <row r="6" spans="1:8" s="48" customFormat="1" ht="23.25">
      <c r="A6" s="133" t="s">
        <v>76</v>
      </c>
      <c r="B6" s="133"/>
      <c r="C6" s="133"/>
      <c r="D6" s="133"/>
      <c r="E6" s="133"/>
      <c r="F6" s="133"/>
      <c r="G6" s="133"/>
      <c r="H6" s="47"/>
    </row>
    <row r="7" spans="1:8">
      <c r="A7" s="162"/>
      <c r="B7" s="162"/>
      <c r="C7" s="162"/>
      <c r="D7" s="162"/>
      <c r="E7" s="162"/>
      <c r="F7" s="162"/>
      <c r="G7" s="162"/>
    </row>
    <row r="8" spans="1:8" s="9" customFormat="1" ht="21">
      <c r="A8" s="10" t="s">
        <v>97</v>
      </c>
      <c r="E8" s="49"/>
      <c r="F8" s="49"/>
      <c r="G8" s="49"/>
    </row>
    <row r="9" spans="1:8" s="9" customFormat="1" ht="21">
      <c r="E9" s="49"/>
      <c r="F9" s="49"/>
      <c r="G9" s="49"/>
    </row>
    <row r="10" spans="1:8" s="9" customFormat="1" ht="21">
      <c r="A10" s="50" t="s">
        <v>98</v>
      </c>
      <c r="E10" s="49"/>
      <c r="F10" s="49"/>
      <c r="G10" s="49"/>
    </row>
    <row r="11" spans="1:8">
      <c r="A11" s="4"/>
    </row>
    <row r="12" spans="1:8" s="9" customFormat="1" ht="21">
      <c r="A12" s="50"/>
      <c r="B12" s="163" t="s">
        <v>13</v>
      </c>
      <c r="C12" s="163"/>
      <c r="D12" s="163"/>
      <c r="E12" s="14" t="s">
        <v>14</v>
      </c>
      <c r="F12" s="14" t="s">
        <v>15</v>
      </c>
      <c r="G12" s="49"/>
    </row>
    <row r="13" spans="1:8" s="9" customFormat="1" ht="21">
      <c r="A13" s="50"/>
      <c r="B13" s="192" t="s">
        <v>9</v>
      </c>
      <c r="C13" s="193"/>
      <c r="D13" s="194"/>
      <c r="E13" s="51">
        <f>คีย์ข้อมูล!D302</f>
        <v>234</v>
      </c>
      <c r="F13" s="52">
        <f>E13*100/E$16</f>
        <v>78.523489932885909</v>
      </c>
      <c r="G13" s="49"/>
    </row>
    <row r="14" spans="1:8" s="9" customFormat="1" ht="21">
      <c r="A14" s="50"/>
      <c r="B14" s="192" t="s">
        <v>60</v>
      </c>
      <c r="C14" s="193"/>
      <c r="D14" s="194"/>
      <c r="E14" s="51">
        <f>คีย์ข้อมูล!D303</f>
        <v>58</v>
      </c>
      <c r="F14" s="52">
        <f>E14*100/E$16</f>
        <v>19.463087248322147</v>
      </c>
      <c r="G14" s="49"/>
    </row>
    <row r="15" spans="1:8" s="9" customFormat="1" ht="21">
      <c r="A15" s="50"/>
      <c r="B15" s="192" t="s">
        <v>66</v>
      </c>
      <c r="C15" s="193"/>
      <c r="D15" s="194"/>
      <c r="E15" s="51">
        <f>คีย์ข้อมูล!D304</f>
        <v>6</v>
      </c>
      <c r="F15" s="52">
        <f>E15*100/E$16</f>
        <v>2.0134228187919465</v>
      </c>
      <c r="G15" s="49"/>
    </row>
    <row r="16" spans="1:8" s="9" customFormat="1" ht="21">
      <c r="A16" s="50"/>
      <c r="B16" s="163" t="s">
        <v>16</v>
      </c>
      <c r="C16" s="163"/>
      <c r="D16" s="163"/>
      <c r="E16" s="53">
        <f>SUM(E13:E15)</f>
        <v>298</v>
      </c>
      <c r="F16" s="54">
        <f>SUM(F13:F15)</f>
        <v>100</v>
      </c>
    </row>
    <row r="17" spans="1:7" s="9" customFormat="1" ht="21">
      <c r="A17" s="50"/>
      <c r="B17" s="55"/>
      <c r="C17" s="55"/>
      <c r="D17" s="55"/>
      <c r="E17" s="56"/>
      <c r="F17" s="57"/>
    </row>
    <row r="18" spans="1:7" s="9" customFormat="1" ht="21">
      <c r="A18" s="50"/>
      <c r="B18" s="9" t="s">
        <v>142</v>
      </c>
      <c r="E18" s="49"/>
      <c r="F18" s="49"/>
    </row>
    <row r="19" spans="1:7" s="9" customFormat="1" ht="21">
      <c r="A19" s="9" t="s">
        <v>143</v>
      </c>
      <c r="E19" s="49"/>
      <c r="F19" s="49"/>
    </row>
    <row r="21" spans="1:7">
      <c r="C21" s="5"/>
      <c r="D21" s="5"/>
      <c r="E21" s="6"/>
      <c r="G21" s="1"/>
    </row>
    <row r="22" spans="1:7" s="9" customFormat="1" ht="21">
      <c r="A22" s="50" t="s">
        <v>99</v>
      </c>
      <c r="E22" s="49"/>
      <c r="F22" s="49"/>
    </row>
    <row r="23" spans="1:7" ht="20.25" thickBot="1">
      <c r="G23" s="1"/>
    </row>
    <row r="24" spans="1:7" s="9" customFormat="1" ht="21.75" thickTop="1">
      <c r="B24" s="164" t="s">
        <v>17</v>
      </c>
      <c r="C24" s="164"/>
      <c r="D24" s="164"/>
      <c r="E24" s="58" t="s">
        <v>14</v>
      </c>
      <c r="F24" s="58" t="s">
        <v>15</v>
      </c>
    </row>
    <row r="25" spans="1:7" s="9" customFormat="1" ht="21">
      <c r="B25" s="165" t="str">
        <f>[1]คีย์ข้อมูล!K223</f>
        <v>website บัณฑิตวิทยาลัย</v>
      </c>
      <c r="C25" s="165"/>
      <c r="D25" s="165"/>
      <c r="E25" s="59">
        <f>คีย์ข้อมูล!E300</f>
        <v>240</v>
      </c>
      <c r="F25" s="52">
        <f>E25*100/E$32</f>
        <v>56.60377358490566</v>
      </c>
    </row>
    <row r="26" spans="1:7" s="9" customFormat="1" ht="21">
      <c r="B26" s="165" t="s">
        <v>19</v>
      </c>
      <c r="C26" s="165"/>
      <c r="D26" s="165"/>
      <c r="E26" s="59">
        <f>คีย์ข้อมูล!G300</f>
        <v>95</v>
      </c>
      <c r="F26" s="52">
        <f t="shared" ref="F26:F32" si="0">E26*100/E$32</f>
        <v>22.40566037735849</v>
      </c>
    </row>
    <row r="27" spans="1:7" s="9" customFormat="1" ht="21">
      <c r="B27" s="165" t="s">
        <v>20</v>
      </c>
      <c r="C27" s="165"/>
      <c r="D27" s="165"/>
      <c r="E27" s="59">
        <f>คีย์ข้อมูล!H300</f>
        <v>45</v>
      </c>
      <c r="F27" s="52">
        <f t="shared" si="0"/>
        <v>10.613207547169811</v>
      </c>
    </row>
    <row r="28" spans="1:7" s="9" customFormat="1" ht="21">
      <c r="B28" s="165" t="s">
        <v>18</v>
      </c>
      <c r="C28" s="165"/>
      <c r="D28" s="165"/>
      <c r="E28" s="59">
        <f>คีย์ข้อมูล!F300</f>
        <v>19</v>
      </c>
      <c r="F28" s="52">
        <f t="shared" si="0"/>
        <v>4.4811320754716979</v>
      </c>
    </row>
    <row r="29" spans="1:7" s="9" customFormat="1" ht="21">
      <c r="B29" s="165" t="s">
        <v>6</v>
      </c>
      <c r="C29" s="165"/>
      <c r="D29" s="165"/>
      <c r="E29" s="59">
        <f>คีย์ข้อมูล!K300</f>
        <v>10</v>
      </c>
      <c r="F29" s="52">
        <f t="shared" si="0"/>
        <v>2.358490566037736</v>
      </c>
    </row>
    <row r="30" spans="1:7" s="9" customFormat="1" ht="21">
      <c r="B30" s="165" t="s">
        <v>21</v>
      </c>
      <c r="C30" s="165"/>
      <c r="D30" s="165"/>
      <c r="E30" s="59">
        <f>คีย์ข้อมูล!I300</f>
        <v>9</v>
      </c>
      <c r="F30" s="52">
        <f t="shared" si="0"/>
        <v>2.1226415094339623</v>
      </c>
    </row>
    <row r="31" spans="1:7" s="9" customFormat="1" ht="21">
      <c r="B31" s="165" t="s">
        <v>144</v>
      </c>
      <c r="C31" s="165"/>
      <c r="D31" s="165"/>
      <c r="E31" s="59">
        <f>คีย์ข้อมูล!J300</f>
        <v>6</v>
      </c>
      <c r="F31" s="52">
        <f t="shared" si="0"/>
        <v>1.4150943396226414</v>
      </c>
    </row>
    <row r="32" spans="1:7" s="9" customFormat="1" ht="21.75" thickBot="1">
      <c r="B32" s="174" t="s">
        <v>16</v>
      </c>
      <c r="C32" s="175"/>
      <c r="D32" s="176"/>
      <c r="E32" s="60">
        <f>SUM(E25:E31)</f>
        <v>424</v>
      </c>
      <c r="F32" s="112">
        <f t="shared" si="0"/>
        <v>100</v>
      </c>
    </row>
    <row r="33" spans="1:8" s="9" customFormat="1" ht="21.75" thickTop="1">
      <c r="E33" s="49"/>
      <c r="F33" s="49"/>
      <c r="G33" s="49"/>
    </row>
    <row r="34" spans="1:8" s="9" customFormat="1" ht="21">
      <c r="A34" s="45"/>
      <c r="B34" s="9" t="s">
        <v>77</v>
      </c>
      <c r="E34" s="49"/>
      <c r="F34" s="49"/>
      <c r="G34" s="49"/>
    </row>
    <row r="35" spans="1:8" s="9" customFormat="1" ht="21">
      <c r="A35" s="9" t="s">
        <v>153</v>
      </c>
      <c r="E35" s="49"/>
      <c r="F35" s="49"/>
      <c r="G35" s="49"/>
    </row>
    <row r="41" spans="1:8">
      <c r="A41" s="161" t="s">
        <v>52</v>
      </c>
      <c r="B41" s="161"/>
      <c r="C41" s="161"/>
      <c r="D41" s="161"/>
      <c r="E41" s="161"/>
      <c r="F41" s="161"/>
      <c r="G41" s="161"/>
      <c r="H41" s="7"/>
    </row>
    <row r="42" spans="1:8">
      <c r="A42" s="3"/>
      <c r="B42" s="3"/>
      <c r="C42" s="3"/>
      <c r="D42" s="3"/>
      <c r="H42" s="7"/>
    </row>
    <row r="43" spans="1:8" s="9" customFormat="1" ht="21">
      <c r="A43" s="10" t="s">
        <v>100</v>
      </c>
      <c r="E43" s="49"/>
      <c r="F43" s="49"/>
      <c r="G43" s="49"/>
    </row>
    <row r="44" spans="1:8" s="45" customFormat="1" ht="26.25" customHeight="1">
      <c r="A44" s="98" t="s">
        <v>101</v>
      </c>
      <c r="E44" s="49"/>
      <c r="F44" s="49"/>
      <c r="G44" s="49"/>
    </row>
    <row r="45" spans="1:8" s="9" customFormat="1" ht="15.75" customHeight="1" thickBot="1">
      <c r="A45" s="10"/>
      <c r="E45" s="49"/>
      <c r="F45" s="49"/>
      <c r="G45" s="49"/>
    </row>
    <row r="46" spans="1:8" s="9" customFormat="1" ht="21.75" thickTop="1">
      <c r="A46" s="139" t="s">
        <v>22</v>
      </c>
      <c r="B46" s="140"/>
      <c r="C46" s="140"/>
      <c r="D46" s="141"/>
      <c r="E46" s="145" t="s">
        <v>145</v>
      </c>
      <c r="F46" s="146"/>
      <c r="G46" s="147"/>
    </row>
    <row r="47" spans="1:8" s="9" customFormat="1" ht="21.75" thickBot="1">
      <c r="A47" s="142"/>
      <c r="B47" s="143"/>
      <c r="C47" s="143"/>
      <c r="D47" s="144"/>
      <c r="E47" s="61"/>
      <c r="F47" s="61" t="s">
        <v>23</v>
      </c>
      <c r="G47" s="61" t="s">
        <v>24</v>
      </c>
    </row>
    <row r="48" spans="1:8" s="9" customFormat="1" ht="21.75" thickTop="1">
      <c r="A48" s="62" t="s">
        <v>42</v>
      </c>
      <c r="B48" s="63"/>
      <c r="C48" s="63"/>
      <c r="D48" s="64"/>
      <c r="E48" s="65"/>
      <c r="F48" s="55"/>
      <c r="G48" s="65"/>
      <c r="H48" s="11"/>
    </row>
    <row r="49" spans="1:9" s="9" customFormat="1" ht="21">
      <c r="A49" s="177" t="s">
        <v>78</v>
      </c>
      <c r="B49" s="177"/>
      <c r="C49" s="177"/>
      <c r="D49" s="177"/>
      <c r="E49" s="66">
        <f>คีย์ข้อมูล!V300</f>
        <v>3.0201342281879193</v>
      </c>
      <c r="F49" s="66">
        <f>คีย์ข้อมูล!V301</f>
        <v>1.1213937976791213</v>
      </c>
      <c r="G49" s="16" t="str">
        <f>IF(E49&gt;4.5,"มากที่สุด",IF(E49&gt;3.5,"มาก",IF(E49&gt;2.5,"ปานกลาง",IF(E49&gt;1.5,"น้อย",IF(E49&lt;=1.5,"น้อยที่สุด")))))</f>
        <v>ปานกลาง</v>
      </c>
    </row>
    <row r="50" spans="1:9" s="9" customFormat="1" ht="21">
      <c r="A50" s="177" t="s">
        <v>79</v>
      </c>
      <c r="B50" s="177"/>
      <c r="C50" s="177"/>
      <c r="D50" s="177"/>
      <c r="E50" s="66">
        <f>คีย์ข้อมูล!W300</f>
        <v>3.0671140939597317</v>
      </c>
      <c r="F50" s="66">
        <f>คีย์ข้อมูล!W301</f>
        <v>1.1182695551540447</v>
      </c>
      <c r="G50" s="16" t="str">
        <f t="shared" ref="G50:G52" si="1">IF(E50&gt;4.5,"มากที่สุด",IF(E50&gt;3.5,"มาก",IF(E50&gt;2.5,"ปานกลาง",IF(E50&gt;1.5,"น้อย",IF(E50&lt;=1.5,"น้อยที่สุด")))))</f>
        <v>ปานกลาง</v>
      </c>
    </row>
    <row r="51" spans="1:9" s="9" customFormat="1" ht="44.25" customHeight="1">
      <c r="A51" s="148" t="s">
        <v>84</v>
      </c>
      <c r="B51" s="148"/>
      <c r="C51" s="148"/>
      <c r="D51" s="148"/>
      <c r="E51" s="67">
        <f>คีย์ข้อมูล!X300</f>
        <v>3.0604026845637584</v>
      </c>
      <c r="F51" s="67">
        <f>คีย์ข้อมูล!X301</f>
        <v>1.0850881989268422</v>
      </c>
      <c r="G51" s="68" t="str">
        <f t="shared" si="1"/>
        <v>ปานกลาง</v>
      </c>
    </row>
    <row r="52" spans="1:9" s="9" customFormat="1" ht="43.5" customHeight="1">
      <c r="A52" s="148" t="s">
        <v>85</v>
      </c>
      <c r="B52" s="178"/>
      <c r="C52" s="178"/>
      <c r="D52" s="178"/>
      <c r="E52" s="67">
        <f>คีย์ข้อมูล!Y300</f>
        <v>2.9228187919463089</v>
      </c>
      <c r="F52" s="67">
        <f>คีย์ข้อมูล!Y301</f>
        <v>1.1116290720244955</v>
      </c>
      <c r="G52" s="68" t="str">
        <f t="shared" si="1"/>
        <v>ปานกลาง</v>
      </c>
    </row>
    <row r="53" spans="1:9" s="9" customFormat="1" ht="18" customHeight="1" thickBot="1">
      <c r="A53" s="182" t="s">
        <v>43</v>
      </c>
      <c r="B53" s="183"/>
      <c r="C53" s="183"/>
      <c r="D53" s="184"/>
      <c r="E53" s="69">
        <f>AVERAGE(E49:E52)</f>
        <v>3.0176174496644297</v>
      </c>
      <c r="F53" s="70">
        <f>คีย์ข้อมูล!Y302</f>
        <v>1.114227520250012</v>
      </c>
      <c r="G53" s="71" t="str">
        <f t="shared" ref="G53" si="2">IF(E53&gt;4.5,"มากที่สุด",IF(E53&gt;3.5,"มาก",IF(E53&gt;2.5,"ปานกลาง",IF(E53&gt;1.5,"น้อย",IF(E53&lt;=1.5,"น้อยที่สุด")))))</f>
        <v>ปานกลาง</v>
      </c>
    </row>
    <row r="54" spans="1:9" s="9" customFormat="1" ht="21.75" thickTop="1">
      <c r="A54" s="72" t="s">
        <v>44</v>
      </c>
      <c r="B54" s="73"/>
      <c r="C54" s="73"/>
      <c r="D54" s="74"/>
      <c r="E54" s="75"/>
      <c r="F54" s="75"/>
      <c r="G54" s="74"/>
    </row>
    <row r="55" spans="1:9" s="9" customFormat="1" ht="21">
      <c r="A55" s="76" t="s">
        <v>80</v>
      </c>
      <c r="B55" s="76"/>
      <c r="C55" s="76"/>
      <c r="D55" s="76"/>
      <c r="E55" s="66">
        <f>คีย์ข้อมูล!Z300</f>
        <v>4.1208053691275168</v>
      </c>
      <c r="F55" s="66">
        <f>คีย์ข้อมูล!Z301</f>
        <v>0.59620689869867072</v>
      </c>
      <c r="G55" s="16" t="str">
        <f>IF(E55&gt;4.5,"มากที่สุด",IF(E55&gt;3.5,"มาก",IF(E55&gt;2.5,"ปานกลาง",IF(E55&gt;1.5,"น้อย",IF(E55&lt;=1.5,"น้อยที่สุด")))))</f>
        <v>มาก</v>
      </c>
    </row>
    <row r="56" spans="1:9" s="9" customFormat="1" ht="21">
      <c r="A56" s="76" t="s">
        <v>81</v>
      </c>
      <c r="B56" s="76"/>
      <c r="C56" s="76"/>
      <c r="D56" s="76"/>
      <c r="E56" s="66">
        <f>คีย์ข้อมูล!AA300</f>
        <v>4.0838926174496644</v>
      </c>
      <c r="F56" s="66">
        <f>คีย์ข้อมูล!AA301</f>
        <v>0.59390706929863657</v>
      </c>
      <c r="G56" s="16" t="str">
        <f t="shared" ref="G56:G58" si="3">IF(E56&gt;4.5,"มากที่สุด",IF(E56&gt;3.5,"มาก",IF(E56&gt;2.5,"ปานกลาง",IF(E56&gt;1.5,"น้อย",IF(E56&lt;=1.5,"น้อยที่สุด")))))</f>
        <v>มาก</v>
      </c>
    </row>
    <row r="57" spans="1:9" s="9" customFormat="1" ht="43.5" customHeight="1">
      <c r="A57" s="148" t="s">
        <v>83</v>
      </c>
      <c r="B57" s="148"/>
      <c r="C57" s="148"/>
      <c r="D57" s="148"/>
      <c r="E57" s="67">
        <f>คีย์ข้อมูล!AB300</f>
        <v>4.0067114093959733</v>
      </c>
      <c r="F57" s="67">
        <f>คีย์ข้อมูล!AB301</f>
        <v>0.64570713207481056</v>
      </c>
      <c r="G57" s="68" t="str">
        <f t="shared" si="3"/>
        <v>มาก</v>
      </c>
    </row>
    <row r="58" spans="1:9" s="9" customFormat="1" ht="41.25" customHeight="1">
      <c r="A58" s="148" t="s">
        <v>86</v>
      </c>
      <c r="B58" s="148"/>
      <c r="C58" s="148"/>
      <c r="D58" s="148"/>
      <c r="E58" s="67">
        <f>คีย์ข้อมูล!AC300</f>
        <v>3.9731543624161074</v>
      </c>
      <c r="F58" s="67">
        <f>คีย์ข้อมูล!AC301</f>
        <v>0.64499731007546224</v>
      </c>
      <c r="G58" s="68" t="str">
        <f t="shared" si="3"/>
        <v>มาก</v>
      </c>
    </row>
    <row r="59" spans="1:9" s="9" customFormat="1" ht="21">
      <c r="A59" s="148" t="s">
        <v>154</v>
      </c>
      <c r="B59" s="148"/>
      <c r="C59" s="148"/>
      <c r="D59" s="148"/>
      <c r="E59" s="67">
        <f>คีย์ข้อมูล!AD300</f>
        <v>4</v>
      </c>
      <c r="F59" s="67">
        <f>คีย์ข้อมูล!AD301</f>
        <v>0.6509357582966433</v>
      </c>
      <c r="G59" s="68" t="str">
        <f t="shared" ref="G59" si="4">IF(E59&gt;4.5,"มากที่สุด",IF(E59&gt;3.5,"มาก",IF(E59&gt;2.5,"ปานกลาง",IF(E59&gt;1.5,"น้อย",IF(E59&lt;=1.5,"น้อยที่สุด")))))</f>
        <v>มาก</v>
      </c>
    </row>
    <row r="60" spans="1:9" s="9" customFormat="1" ht="18.75" customHeight="1" thickBot="1">
      <c r="A60" s="182" t="s">
        <v>43</v>
      </c>
      <c r="B60" s="183"/>
      <c r="C60" s="183"/>
      <c r="D60" s="184"/>
      <c r="E60" s="70">
        <f>คีย์ข้อมูล!AH303</f>
        <v>4.2139261744966445</v>
      </c>
      <c r="F60" s="77">
        <f>คีย์ข้อมูล!AD302</f>
        <v>0.62892544231657188</v>
      </c>
      <c r="G60" s="71" t="str">
        <f t="shared" ref="G60" si="5">IF(E60&gt;4.5,"มากที่สุด",IF(E60&gt;3.5,"มาก",IF(E60&gt;2.5,"ปานกลาง",IF(E60&gt;1.5,"น้อย",IF(E60&lt;=1.5,"น้อยที่สุด")))))</f>
        <v>มาก</v>
      </c>
      <c r="I60" s="78"/>
    </row>
    <row r="61" spans="1:9" s="9" customFormat="1" ht="9" customHeight="1" thickTop="1">
      <c r="A61" s="11"/>
      <c r="B61" s="11"/>
      <c r="C61" s="11"/>
      <c r="D61" s="11"/>
      <c r="E61" s="79"/>
      <c r="F61" s="79"/>
      <c r="G61" s="79"/>
    </row>
    <row r="62" spans="1:9" s="9" customFormat="1" ht="21">
      <c r="A62" s="45"/>
      <c r="B62" s="45" t="s">
        <v>89</v>
      </c>
      <c r="C62" s="45"/>
      <c r="D62" s="45"/>
      <c r="E62" s="45"/>
      <c r="F62" s="45"/>
      <c r="G62" s="45"/>
      <c r="H62" s="45"/>
      <c r="I62" s="45"/>
    </row>
    <row r="63" spans="1:9" s="9" customFormat="1" ht="21">
      <c r="A63" s="45" t="s">
        <v>146</v>
      </c>
      <c r="B63" s="45"/>
      <c r="C63" s="45"/>
      <c r="D63" s="45"/>
      <c r="E63" s="45"/>
      <c r="F63" s="45"/>
      <c r="G63" s="45"/>
      <c r="H63" s="45"/>
      <c r="I63" s="45"/>
    </row>
    <row r="64" spans="1:9" s="9" customFormat="1" ht="21">
      <c r="A64" s="45" t="s">
        <v>170</v>
      </c>
      <c r="B64" s="45"/>
      <c r="C64" s="45"/>
      <c r="D64" s="45"/>
      <c r="E64" s="45"/>
      <c r="F64" s="45"/>
      <c r="G64" s="45"/>
      <c r="H64" s="45"/>
      <c r="I64" s="45"/>
    </row>
    <row r="65" spans="1:9" s="9" customFormat="1" ht="21">
      <c r="A65" s="45" t="s">
        <v>155</v>
      </c>
      <c r="B65" s="45"/>
      <c r="C65" s="45"/>
      <c r="D65" s="45"/>
      <c r="E65" s="45"/>
      <c r="F65" s="45"/>
      <c r="G65" s="45"/>
      <c r="H65" s="45"/>
      <c r="I65" s="45"/>
    </row>
    <row r="66" spans="1:9" s="9" customFormat="1" ht="21">
      <c r="A66" s="45" t="s">
        <v>165</v>
      </c>
      <c r="B66" s="45"/>
      <c r="C66" s="45"/>
      <c r="D66" s="45"/>
      <c r="E66" s="45"/>
      <c r="F66" s="45"/>
      <c r="G66" s="45"/>
      <c r="H66" s="45"/>
      <c r="I66" s="45"/>
    </row>
    <row r="67" spans="1:9" s="9" customFormat="1" ht="21">
      <c r="A67" s="45"/>
      <c r="B67" s="45"/>
      <c r="C67" s="45"/>
      <c r="D67" s="45"/>
      <c r="E67" s="45"/>
      <c r="F67" s="45"/>
      <c r="G67" s="45"/>
      <c r="H67" s="45"/>
      <c r="I67" s="45"/>
    </row>
    <row r="68" spans="1:9" s="46" customFormat="1" ht="21">
      <c r="A68" s="122"/>
      <c r="B68" s="122"/>
      <c r="C68" s="122"/>
      <c r="D68" s="122"/>
      <c r="E68" s="122"/>
      <c r="F68" s="122"/>
      <c r="G68" s="122"/>
      <c r="H68" s="122"/>
      <c r="I68" s="122"/>
    </row>
    <row r="69" spans="1:9" s="46" customFormat="1" ht="21">
      <c r="A69" s="122"/>
      <c r="B69" s="122"/>
      <c r="C69" s="122"/>
      <c r="D69" s="122"/>
      <c r="E69" s="122"/>
      <c r="F69" s="122"/>
      <c r="G69" s="122"/>
      <c r="H69" s="122"/>
      <c r="I69" s="122"/>
    </row>
    <row r="70" spans="1:9" s="46" customFormat="1" ht="21">
      <c r="A70" s="122"/>
      <c r="B70" s="122"/>
      <c r="C70" s="122"/>
      <c r="D70" s="122"/>
      <c r="E70" s="122"/>
      <c r="F70" s="122"/>
      <c r="G70" s="122"/>
      <c r="H70" s="122"/>
      <c r="I70" s="122"/>
    </row>
    <row r="71" spans="1:9" s="46" customFormat="1" ht="21">
      <c r="A71" s="122"/>
      <c r="B71" s="122"/>
      <c r="C71" s="122"/>
      <c r="D71" s="122"/>
      <c r="E71" s="122"/>
      <c r="F71" s="122"/>
      <c r="G71" s="122"/>
      <c r="H71" s="122"/>
      <c r="I71" s="122"/>
    </row>
    <row r="72" spans="1:9" s="46" customFormat="1" ht="21">
      <c r="A72" s="122"/>
      <c r="B72" s="122"/>
      <c r="C72" s="122"/>
      <c r="D72" s="122"/>
      <c r="E72" s="122"/>
      <c r="F72" s="122"/>
      <c r="G72" s="122"/>
      <c r="H72" s="122"/>
      <c r="I72" s="122"/>
    </row>
    <row r="73" spans="1:9" s="46" customFormat="1" ht="21">
      <c r="A73" s="122"/>
      <c r="B73" s="122"/>
      <c r="C73" s="122"/>
      <c r="D73" s="122"/>
      <c r="E73" s="122"/>
      <c r="F73" s="122"/>
      <c r="G73" s="122"/>
      <c r="H73" s="122"/>
      <c r="I73" s="122"/>
    </row>
    <row r="74" spans="1:9" s="9" customFormat="1" ht="21">
      <c r="A74" s="80"/>
      <c r="B74" s="80"/>
      <c r="C74" s="45"/>
      <c r="D74" s="45"/>
      <c r="E74" s="45"/>
      <c r="F74" s="45"/>
      <c r="G74" s="45"/>
      <c r="H74" s="45"/>
      <c r="I74" s="45"/>
    </row>
    <row r="75" spans="1:9" s="9" customFormat="1" ht="21">
      <c r="A75" s="80"/>
      <c r="B75" s="80"/>
      <c r="C75" s="45"/>
      <c r="D75" s="45"/>
      <c r="E75" s="45"/>
      <c r="F75" s="45"/>
      <c r="G75" s="45"/>
      <c r="H75" s="45"/>
      <c r="I75" s="45"/>
    </row>
    <row r="76" spans="1:9" s="9" customFormat="1" ht="21">
      <c r="A76" s="135" t="s">
        <v>50</v>
      </c>
      <c r="B76" s="135"/>
      <c r="C76" s="135"/>
      <c r="D76" s="135"/>
      <c r="E76" s="135"/>
      <c r="F76" s="135"/>
      <c r="G76" s="135"/>
    </row>
    <row r="77" spans="1:9" s="9" customFormat="1" ht="15" customHeight="1">
      <c r="A77" s="10"/>
      <c r="E77" s="49"/>
      <c r="F77" s="49"/>
      <c r="G77" s="49"/>
    </row>
    <row r="78" spans="1:9" s="12" customFormat="1" ht="21">
      <c r="A78" s="81" t="s">
        <v>102</v>
      </c>
      <c r="E78" s="19"/>
      <c r="F78" s="19"/>
      <c r="G78" s="19"/>
    </row>
    <row r="79" spans="1:9" s="12" customFormat="1" ht="12" customHeight="1" thickBot="1">
      <c r="A79" s="81"/>
      <c r="E79" s="19"/>
      <c r="F79" s="19"/>
      <c r="G79" s="19"/>
    </row>
    <row r="80" spans="1:9" s="12" customFormat="1" ht="21.75" thickTop="1">
      <c r="A80" s="166" t="s">
        <v>22</v>
      </c>
      <c r="B80" s="167"/>
      <c r="C80" s="167"/>
      <c r="D80" s="168"/>
      <c r="E80" s="145" t="s">
        <v>145</v>
      </c>
      <c r="F80" s="172"/>
      <c r="G80" s="173"/>
    </row>
    <row r="81" spans="1:9" s="12" customFormat="1" ht="18.75" customHeight="1">
      <c r="A81" s="169"/>
      <c r="B81" s="170"/>
      <c r="C81" s="170"/>
      <c r="D81" s="171"/>
      <c r="E81" s="82"/>
      <c r="F81" s="82" t="s">
        <v>23</v>
      </c>
      <c r="G81" s="82" t="s">
        <v>24</v>
      </c>
    </row>
    <row r="82" spans="1:9" s="12" customFormat="1" ht="21">
      <c r="A82" s="151" t="s">
        <v>25</v>
      </c>
      <c r="B82" s="152"/>
      <c r="C82" s="152"/>
      <c r="D82" s="153"/>
      <c r="E82" s="83"/>
      <c r="F82" s="84"/>
      <c r="G82" s="84"/>
    </row>
    <row r="83" spans="1:9" s="12" customFormat="1" ht="21">
      <c r="A83" s="151" t="s">
        <v>26</v>
      </c>
      <c r="B83" s="152"/>
      <c r="C83" s="152"/>
      <c r="D83" s="153"/>
      <c r="E83" s="83">
        <f>คีย์ข้อมูล!L300</f>
        <v>4.2583892617449663</v>
      </c>
      <c r="F83" s="83">
        <f>คีย์ข้อมูล!L301</f>
        <v>0.62163431841879968</v>
      </c>
      <c r="G83" s="84" t="str">
        <f>IF(E83&gt;4.5,"มากที่สุด",IF(E83&gt;3.5,"มาก",IF(E83&gt;2.5,"ปานกลาง",IF(E83&gt;1.5,"น้อย",IF(E83&lt;=1.5,"น้อยที่สุด")))))</f>
        <v>มาก</v>
      </c>
    </row>
    <row r="84" spans="1:9" s="12" customFormat="1" ht="21">
      <c r="A84" s="85" t="s">
        <v>96</v>
      </c>
      <c r="B84" s="85"/>
      <c r="C84" s="85"/>
      <c r="D84" s="85"/>
      <c r="E84" s="83">
        <f>คีย์ข้อมูล!M300</f>
        <v>3.6174496644295302</v>
      </c>
      <c r="F84" s="83">
        <f>คีย์ข้อมูล!M301</f>
        <v>0.92116533775309983</v>
      </c>
      <c r="G84" s="84" t="str">
        <f>IF(E84&gt;4.5,"มากที่สุด",IF(E84&gt;3.5,"มาก",IF(E84&gt;2.5,"ปานกลาง",IF(E84&gt;1.5,"น้อย",IF(E84&lt;=1.5,"น้อยที่สุด")))))</f>
        <v>มาก</v>
      </c>
    </row>
    <row r="85" spans="1:9" s="12" customFormat="1" ht="21">
      <c r="A85" s="85" t="s">
        <v>27</v>
      </c>
      <c r="B85" s="85"/>
      <c r="C85" s="85"/>
      <c r="D85" s="85"/>
      <c r="E85" s="83">
        <f>คีย์ข้อมูล!N300</f>
        <v>3.6610738255033559</v>
      </c>
      <c r="F85" s="83">
        <f>คีย์ข้อมูล!N301</f>
        <v>0.85737350473101859</v>
      </c>
      <c r="G85" s="84" t="str">
        <f t="shared" ref="G85:G103" si="6">IF(E85&gt;4.5,"มากที่สุด",IF(E85&gt;3.5,"มาก",IF(E85&gt;2.5,"ปานกลาง",IF(E85&gt;1.5,"น้อย",IF(E85&lt;=1.5,"น้อยที่สุด")))))</f>
        <v>มาก</v>
      </c>
    </row>
    <row r="86" spans="1:9" s="12" customFormat="1" ht="21">
      <c r="A86" s="179" t="s">
        <v>28</v>
      </c>
      <c r="B86" s="180"/>
      <c r="C86" s="180"/>
      <c r="D86" s="181"/>
      <c r="E86" s="86">
        <f>คีย์ข้อมูล!N303</f>
        <v>3.8456375838926173</v>
      </c>
      <c r="F86" s="86">
        <f>คีย์ข้อมูล!N302</f>
        <v>0.86145400834001873</v>
      </c>
      <c r="G86" s="87" t="str">
        <f>IF(E86&gt;4.5,"มากที่สุด",IF(E86&gt;3.5,"มาก",IF(E86&gt;2.5,"ปานกลาง",IF(E86&gt;1.5,"น้อย",IF(E86&lt;=1.5,"น้อยที่สุด")))))</f>
        <v>มาก</v>
      </c>
      <c r="I86" s="88"/>
    </row>
    <row r="87" spans="1:9" s="12" customFormat="1" ht="21">
      <c r="A87" s="151" t="s">
        <v>29</v>
      </c>
      <c r="B87" s="152"/>
      <c r="C87" s="152"/>
      <c r="D87" s="153"/>
      <c r="E87" s="84"/>
      <c r="F87" s="84"/>
      <c r="G87" s="84"/>
    </row>
    <row r="88" spans="1:9" s="12" customFormat="1" ht="21">
      <c r="A88" s="85" t="s">
        <v>30</v>
      </c>
      <c r="B88" s="85"/>
      <c r="C88" s="85"/>
      <c r="D88" s="85"/>
      <c r="E88" s="83">
        <f>คีย์ข้อมูล!O300</f>
        <v>4.2147651006711406</v>
      </c>
      <c r="F88" s="83">
        <f>คีย์ข้อมูล!O301</f>
        <v>0.65248213487125861</v>
      </c>
      <c r="G88" s="84" t="str">
        <f t="shared" si="6"/>
        <v>มาก</v>
      </c>
    </row>
    <row r="89" spans="1:9" s="12" customFormat="1" ht="21">
      <c r="A89" s="151" t="s">
        <v>31</v>
      </c>
      <c r="B89" s="152"/>
      <c r="C89" s="152"/>
      <c r="D89" s="153"/>
      <c r="E89" s="83">
        <f>คีย์ข้อมูล!P300</f>
        <v>4.2114093959731544</v>
      </c>
      <c r="F89" s="83">
        <f>คีย์ข้อมูล!P301</f>
        <v>0.63516583584829145</v>
      </c>
      <c r="G89" s="84" t="str">
        <f>IF(E89&gt;4.5,"มากที่สุด",IF(E89&gt;3.5,"มาก",IF(E89&gt;2.5,"ปานกลาง",IF(E89&gt;1.5,"น้อย",IF(E89&lt;=1.5,"น้อยที่สุด")))))</f>
        <v>มาก</v>
      </c>
    </row>
    <row r="90" spans="1:9" s="12" customFormat="1" ht="21">
      <c r="A90" s="154" t="s">
        <v>90</v>
      </c>
      <c r="B90" s="155"/>
      <c r="C90" s="155"/>
      <c r="D90" s="156"/>
      <c r="E90" s="89">
        <f>คีย์ข้อมูล!P303</f>
        <v>4.2130872483221475</v>
      </c>
      <c r="F90" s="89">
        <f>คีย์ข้อมูล!P302</f>
        <v>0.64291604515242318</v>
      </c>
      <c r="G90" s="90" t="str">
        <f t="shared" si="6"/>
        <v>มาก</v>
      </c>
    </row>
    <row r="91" spans="1:9" s="12" customFormat="1" ht="21">
      <c r="A91" s="151" t="s">
        <v>32</v>
      </c>
      <c r="B91" s="152"/>
      <c r="C91" s="152"/>
      <c r="D91" s="153"/>
      <c r="E91" s="83"/>
      <c r="F91" s="83"/>
      <c r="G91" s="84"/>
    </row>
    <row r="92" spans="1:9" s="12" customFormat="1" ht="21">
      <c r="A92" s="151" t="s">
        <v>33</v>
      </c>
      <c r="B92" s="152"/>
      <c r="C92" s="152"/>
      <c r="D92" s="153"/>
      <c r="E92" s="83">
        <f>คีย์ข้อมูล!Q300</f>
        <v>4.1879194630872485</v>
      </c>
      <c r="F92" s="83">
        <f>คีย์ข้อมูล!Q301</f>
        <v>0.73364750554418379</v>
      </c>
      <c r="G92" s="84" t="str">
        <f t="shared" si="6"/>
        <v>มาก</v>
      </c>
    </row>
    <row r="93" spans="1:9" s="12" customFormat="1" ht="21">
      <c r="A93" s="151" t="s">
        <v>34</v>
      </c>
      <c r="B93" s="152"/>
      <c r="C93" s="152"/>
      <c r="D93" s="153"/>
      <c r="E93" s="83">
        <f>คีย์ข้อมูล!R300</f>
        <v>3.5805369127516777</v>
      </c>
      <c r="F93" s="83">
        <f>คีย์ข้อมูล!R301</f>
        <v>0.91727828399987521</v>
      </c>
      <c r="G93" s="84" t="str">
        <f t="shared" si="6"/>
        <v>มาก</v>
      </c>
    </row>
    <row r="94" spans="1:9" s="12" customFormat="1" ht="21">
      <c r="A94" s="85" t="s">
        <v>35</v>
      </c>
      <c r="B94" s="85"/>
      <c r="C94" s="85"/>
      <c r="D94" s="85"/>
      <c r="E94" s="83">
        <f>คีย์ข้อมูล!S300</f>
        <v>4.1275167785234901</v>
      </c>
      <c r="F94" s="83">
        <f>คีย์ข้อมูล!S301</f>
        <v>0.67678607796520984</v>
      </c>
      <c r="G94" s="84" t="str">
        <f t="shared" si="6"/>
        <v>มาก</v>
      </c>
    </row>
    <row r="95" spans="1:9" s="12" customFormat="1" ht="21">
      <c r="A95" s="151" t="s">
        <v>36</v>
      </c>
      <c r="B95" s="152"/>
      <c r="C95" s="152"/>
      <c r="D95" s="153"/>
      <c r="E95" s="83">
        <f>คีย์ข้อมูล!T300</f>
        <v>3.976510067114094</v>
      </c>
      <c r="F95" s="83">
        <f>คีย์ข้อมูล!T301</f>
        <v>0.780869524851598</v>
      </c>
      <c r="G95" s="84" t="str">
        <f t="shared" si="6"/>
        <v>มาก</v>
      </c>
    </row>
    <row r="96" spans="1:9" s="12" customFormat="1" ht="21">
      <c r="A96" s="151" t="s">
        <v>37</v>
      </c>
      <c r="B96" s="152"/>
      <c r="C96" s="152"/>
      <c r="D96" s="153"/>
      <c r="E96" s="83">
        <f>คีย์ข้อมูล!U300</f>
        <v>4.1946308724832218</v>
      </c>
      <c r="F96" s="83">
        <f>คีย์ข้อมูล!U301</f>
        <v>0.67053010937371693</v>
      </c>
      <c r="G96" s="84" t="str">
        <f t="shared" si="6"/>
        <v>มาก</v>
      </c>
    </row>
    <row r="97" spans="1:7" s="12" customFormat="1" ht="21">
      <c r="A97" s="154" t="s">
        <v>91</v>
      </c>
      <c r="B97" s="155"/>
      <c r="C97" s="155"/>
      <c r="D97" s="156"/>
      <c r="E97" s="89">
        <f>คีย์ข้อมูล!U303</f>
        <v>4.0134228187919465</v>
      </c>
      <c r="F97" s="89">
        <f>คีย์ข้อมูล!U302</f>
        <v>0.79442801993704226</v>
      </c>
      <c r="G97" s="91" t="str">
        <f t="shared" si="6"/>
        <v>มาก</v>
      </c>
    </row>
    <row r="98" spans="1:7" s="12" customFormat="1" ht="21">
      <c r="A98" s="151" t="s">
        <v>173</v>
      </c>
      <c r="B98" s="152"/>
      <c r="C98" s="152"/>
      <c r="D98" s="153"/>
      <c r="E98" s="89"/>
      <c r="F98" s="89"/>
      <c r="G98" s="91"/>
    </row>
    <row r="99" spans="1:7" s="12" customFormat="1" ht="37.5" customHeight="1">
      <c r="A99" s="185" t="s">
        <v>104</v>
      </c>
      <c r="B99" s="185"/>
      <c r="C99" s="185"/>
      <c r="D99" s="185"/>
      <c r="E99" s="92">
        <f>คีย์ข้อมูล!AE300</f>
        <v>4.348993288590604</v>
      </c>
      <c r="F99" s="92">
        <f>คีย์ข้อมูล!AE301</f>
        <v>0.66755171058372054</v>
      </c>
      <c r="G99" s="84" t="str">
        <f t="shared" si="6"/>
        <v>มาก</v>
      </c>
    </row>
    <row r="100" spans="1:7" s="12" customFormat="1" ht="38.25" customHeight="1">
      <c r="A100" s="185" t="s">
        <v>105</v>
      </c>
      <c r="B100" s="185"/>
      <c r="C100" s="185"/>
      <c r="D100" s="185"/>
      <c r="E100" s="92">
        <f>คีย์ข้อมูล!AF300</f>
        <v>4.0939597315436238</v>
      </c>
      <c r="F100" s="92">
        <f>คีย์ข้อมูล!AF301</f>
        <v>0.70958847506109768</v>
      </c>
      <c r="G100" s="84" t="str">
        <f t="shared" si="6"/>
        <v>มาก</v>
      </c>
    </row>
    <row r="101" spans="1:7" s="12" customFormat="1" ht="37.5" customHeight="1">
      <c r="A101" s="185" t="s">
        <v>106</v>
      </c>
      <c r="B101" s="185"/>
      <c r="C101" s="185"/>
      <c r="D101" s="185"/>
      <c r="E101" s="92">
        <f>คีย์ข้อมูล!AG300</f>
        <v>4.1174496644295306</v>
      </c>
      <c r="F101" s="92">
        <f>คีย์ข้อมูล!AG301</f>
        <v>0.72274100336689062</v>
      </c>
      <c r="G101" s="84" t="str">
        <f t="shared" si="6"/>
        <v>มาก</v>
      </c>
    </row>
    <row r="102" spans="1:7" s="12" customFormat="1" ht="42.75" customHeight="1">
      <c r="A102" s="186" t="s">
        <v>107</v>
      </c>
      <c r="B102" s="187"/>
      <c r="C102" s="187"/>
      <c r="D102" s="188"/>
      <c r="E102" s="92">
        <f>คีย์ข้อมูล!AH300</f>
        <v>4.2953020134228188</v>
      </c>
      <c r="F102" s="92">
        <f>คีย์ข้อมูล!AH301</f>
        <v>0.60905331946057595</v>
      </c>
      <c r="G102" s="84" t="str">
        <f t="shared" si="6"/>
        <v>มาก</v>
      </c>
    </row>
    <row r="103" spans="1:7" s="12" customFormat="1" ht="21">
      <c r="A103" s="189" t="s">
        <v>172</v>
      </c>
      <c r="B103" s="190"/>
      <c r="C103" s="190"/>
      <c r="D103" s="191"/>
      <c r="E103" s="89">
        <f>คีย์ข้อมูล!AH303</f>
        <v>4.2139261744966445</v>
      </c>
      <c r="F103" s="89">
        <f>คีย์ข้อมูล!AH302</f>
        <v>0.68598102206931277</v>
      </c>
      <c r="G103" s="91" t="str">
        <f t="shared" si="6"/>
        <v>มาก</v>
      </c>
    </row>
    <row r="104" spans="1:7" s="12" customFormat="1" ht="21">
      <c r="A104" s="151" t="s">
        <v>38</v>
      </c>
      <c r="B104" s="152"/>
      <c r="C104" s="152"/>
      <c r="D104" s="153"/>
      <c r="E104" s="92"/>
      <c r="F104" s="92"/>
      <c r="G104" s="68"/>
    </row>
    <row r="105" spans="1:7" s="12" customFormat="1" ht="21">
      <c r="A105" s="85" t="s">
        <v>39</v>
      </c>
      <c r="B105" s="85"/>
      <c r="C105" s="85"/>
      <c r="D105" s="85"/>
      <c r="E105" s="92">
        <f>คีย์ข้อมูล!AI300</f>
        <v>4.1073825503355703</v>
      </c>
      <c r="F105" s="92">
        <f>คีย์ข้อมูล!AI301</f>
        <v>0.62097075009140257</v>
      </c>
      <c r="G105" s="84" t="str">
        <f t="shared" ref="G105:G109" si="7">IF(E105&gt;4.5,"มากที่สุด",IF(E105&gt;3.5,"มาก",IF(E105&gt;2.5,"ปานกลาง",IF(E105&gt;1.5,"น้อย",IF(E105&lt;=1.5,"น้อยที่สุด")))))</f>
        <v>มาก</v>
      </c>
    </row>
    <row r="106" spans="1:7" s="12" customFormat="1" ht="42" customHeight="1">
      <c r="A106" s="149" t="s">
        <v>87</v>
      </c>
      <c r="B106" s="150"/>
      <c r="C106" s="150"/>
      <c r="D106" s="150"/>
      <c r="E106" s="93">
        <f>คีย์ข้อมูล!AJ300</f>
        <v>4.1342281879194633</v>
      </c>
      <c r="F106" s="93">
        <f>คีย์ข้อมูล!AJ301</f>
        <v>0.5990429839037944</v>
      </c>
      <c r="G106" s="94" t="str">
        <f t="shared" si="7"/>
        <v>มาก</v>
      </c>
    </row>
    <row r="107" spans="1:7" s="12" customFormat="1" ht="21">
      <c r="A107" s="85" t="s">
        <v>40</v>
      </c>
      <c r="B107" s="85"/>
      <c r="C107" s="85"/>
      <c r="D107" s="85"/>
      <c r="E107" s="92">
        <f>คีย์ข้อมูล!AK300</f>
        <v>4.1979865771812079</v>
      </c>
      <c r="F107" s="92">
        <f>คีย์ข้อมูล!AK301</f>
        <v>0.57823558372742256</v>
      </c>
      <c r="G107" s="84" t="str">
        <f t="shared" si="7"/>
        <v>มาก</v>
      </c>
    </row>
    <row r="108" spans="1:7" s="12" customFormat="1" ht="21">
      <c r="A108" s="154" t="s">
        <v>92</v>
      </c>
      <c r="B108" s="155"/>
      <c r="C108" s="155"/>
      <c r="D108" s="156"/>
      <c r="E108" s="89">
        <f>คีย์ข้อมูล!AK303</f>
        <v>4.1465324384787472</v>
      </c>
      <c r="F108" s="89">
        <f>คีย์ข้อมูล!AK302</f>
        <v>0.60030250918182337</v>
      </c>
      <c r="G108" s="91" t="str">
        <f t="shared" si="7"/>
        <v>มาก</v>
      </c>
    </row>
    <row r="109" spans="1:7" s="12" customFormat="1" ht="21.75" thickBot="1">
      <c r="A109" s="136" t="s">
        <v>41</v>
      </c>
      <c r="B109" s="137"/>
      <c r="C109" s="137"/>
      <c r="D109" s="138"/>
      <c r="E109" s="95">
        <f>คีย์ข้อมูล!AL303</f>
        <v>4.0865212527964205</v>
      </c>
      <c r="F109" s="95">
        <f>คีย์ข้อมูล!AM300</f>
        <v>4.077970785629689</v>
      </c>
      <c r="G109" s="96" t="str">
        <f t="shared" si="7"/>
        <v>มาก</v>
      </c>
    </row>
    <row r="110" spans="1:7" s="12" customFormat="1" ht="21.75" thickTop="1">
      <c r="A110" s="123"/>
      <c r="B110" s="123"/>
      <c r="C110" s="123"/>
      <c r="D110" s="123"/>
      <c r="E110" s="124"/>
      <c r="F110" s="124"/>
      <c r="G110" s="125"/>
    </row>
    <row r="111" spans="1:7" s="46" customFormat="1" ht="21">
      <c r="A111" s="135" t="s">
        <v>163</v>
      </c>
      <c r="B111" s="135"/>
      <c r="C111" s="135"/>
      <c r="D111" s="135"/>
      <c r="E111" s="135"/>
      <c r="F111" s="135"/>
      <c r="G111" s="135"/>
    </row>
    <row r="112" spans="1:7" s="46" customFormat="1" ht="21">
      <c r="A112" s="121"/>
      <c r="B112" s="121"/>
      <c r="C112" s="121"/>
      <c r="D112" s="121"/>
      <c r="E112" s="121"/>
      <c r="F112" s="121"/>
      <c r="G112" s="121"/>
    </row>
    <row r="113" spans="1:7" s="9" customFormat="1" ht="21">
      <c r="A113" s="55"/>
      <c r="B113" s="158" t="s">
        <v>51</v>
      </c>
      <c r="C113" s="158"/>
      <c r="D113" s="158"/>
      <c r="E113" s="158"/>
      <c r="F113" s="158"/>
      <c r="G113" s="158"/>
    </row>
    <row r="114" spans="1:7" s="9" customFormat="1" ht="21">
      <c r="A114" s="159" t="s">
        <v>166</v>
      </c>
      <c r="B114" s="160"/>
      <c r="C114" s="160"/>
      <c r="D114" s="160"/>
      <c r="E114" s="160"/>
      <c r="F114" s="160"/>
      <c r="G114" s="160"/>
    </row>
    <row r="115" spans="1:7" s="9" customFormat="1" ht="21">
      <c r="A115" s="159" t="s">
        <v>171</v>
      </c>
      <c r="B115" s="160"/>
      <c r="C115" s="160"/>
      <c r="D115" s="160"/>
      <c r="E115" s="160"/>
      <c r="F115" s="160"/>
      <c r="G115" s="160"/>
    </row>
    <row r="116" spans="1:7" s="9" customFormat="1" ht="21">
      <c r="A116" s="97"/>
      <c r="B116" s="159" t="s">
        <v>93</v>
      </c>
      <c r="C116" s="159"/>
      <c r="D116" s="159"/>
      <c r="E116" s="159"/>
      <c r="F116" s="159"/>
      <c r="G116" s="159"/>
    </row>
    <row r="117" spans="1:7" s="9" customFormat="1" ht="21">
      <c r="A117" s="159" t="s">
        <v>174</v>
      </c>
      <c r="B117" s="160"/>
      <c r="C117" s="160"/>
      <c r="D117" s="160"/>
      <c r="E117" s="160"/>
      <c r="F117" s="160"/>
      <c r="G117" s="160"/>
    </row>
    <row r="118" spans="1:7" s="9" customFormat="1" ht="21">
      <c r="A118" s="159" t="s">
        <v>175</v>
      </c>
      <c r="B118" s="160"/>
      <c r="C118" s="160"/>
      <c r="D118" s="160"/>
      <c r="E118" s="160"/>
      <c r="F118" s="160"/>
      <c r="G118" s="160"/>
    </row>
    <row r="119" spans="1:7" s="9" customFormat="1" ht="21">
      <c r="A119" s="157" t="s">
        <v>181</v>
      </c>
      <c r="B119" s="157"/>
      <c r="C119" s="157"/>
      <c r="D119" s="157"/>
      <c r="E119" s="157"/>
      <c r="F119" s="157"/>
      <c r="G119" s="157"/>
    </row>
    <row r="120" spans="1:7" s="9" customFormat="1" ht="21">
      <c r="A120" s="120" t="s">
        <v>167</v>
      </c>
      <c r="B120" s="111"/>
      <c r="C120" s="111"/>
      <c r="D120" s="111"/>
      <c r="E120" s="111"/>
      <c r="F120" s="111"/>
      <c r="G120" s="111"/>
    </row>
    <row r="121" spans="1:7" s="46" customFormat="1" ht="21"/>
    <row r="122" spans="1:7" s="46" customFormat="1" ht="21"/>
    <row r="123" spans="1:7" s="46" customFormat="1" ht="21"/>
    <row r="124" spans="1:7" s="46" customFormat="1" ht="21"/>
    <row r="125" spans="1:7" s="46" customFormat="1" ht="21"/>
    <row r="126" spans="1:7" s="46" customFormat="1" ht="21"/>
    <row r="127" spans="1:7" s="46" customFormat="1" ht="21"/>
    <row r="128" spans="1:7" s="46" customFormat="1" ht="21"/>
    <row r="129" s="46" customFormat="1" ht="21"/>
    <row r="130" s="46" customFormat="1" ht="21"/>
    <row r="131" s="46" customFormat="1" ht="21"/>
    <row r="132" s="46" customFormat="1" ht="21"/>
    <row r="133" s="46" customFormat="1" ht="21"/>
    <row r="134" s="46" customFormat="1" ht="21"/>
    <row r="135" s="46" customFormat="1" ht="21"/>
    <row r="136" s="46" customFormat="1" ht="21"/>
    <row r="137" s="9" customFormat="1" ht="21"/>
    <row r="138" s="9" customFormat="1" ht="21"/>
    <row r="139" s="9" customFormat="1" ht="21"/>
    <row r="140" s="9" customFormat="1" ht="21"/>
    <row r="141" s="9" customFormat="1" ht="21"/>
    <row r="142" s="9" customFormat="1" ht="21"/>
    <row r="143" s="45" customFormat="1" ht="21"/>
    <row r="144" s="45" customFormat="1" ht="21"/>
    <row r="145" spans="1:7" s="45" customFormat="1" ht="21"/>
    <row r="146" spans="1:7" s="45" customFormat="1" ht="21"/>
    <row r="147" spans="1:7" s="45" customFormat="1" ht="21"/>
    <row r="148" spans="1:7" s="45" customFormat="1" ht="21"/>
    <row r="149" spans="1:7" s="7" customFormat="1">
      <c r="A149" s="8"/>
      <c r="B149" s="8"/>
    </row>
    <row r="150" spans="1:7">
      <c r="A150" s="5"/>
      <c r="B150" s="5"/>
      <c r="C150" s="5"/>
      <c r="D150" s="5"/>
      <c r="E150" s="6"/>
      <c r="F150" s="6"/>
      <c r="G150" s="6"/>
    </row>
    <row r="151" spans="1:7">
      <c r="A151" s="5"/>
      <c r="B151" s="5"/>
      <c r="C151" s="5"/>
      <c r="D151" s="5"/>
      <c r="E151" s="6"/>
      <c r="F151" s="6"/>
      <c r="G151" s="6"/>
    </row>
    <row r="152" spans="1:7">
      <c r="A152" s="5"/>
      <c r="B152" s="5"/>
      <c r="C152" s="5"/>
      <c r="D152" s="5"/>
      <c r="E152" s="6"/>
      <c r="F152" s="6"/>
      <c r="G152" s="6"/>
    </row>
    <row r="153" spans="1:7">
      <c r="A153" s="5"/>
      <c r="B153" s="5"/>
      <c r="C153" s="5"/>
      <c r="D153" s="5"/>
      <c r="E153" s="6"/>
      <c r="F153" s="6"/>
      <c r="G153" s="6"/>
    </row>
    <row r="154" spans="1:7">
      <c r="A154" s="5"/>
      <c r="B154" s="5"/>
      <c r="C154" s="5"/>
      <c r="D154" s="5"/>
      <c r="E154" s="6"/>
      <c r="F154" s="6"/>
      <c r="G154" s="6"/>
    </row>
    <row r="155" spans="1:7">
      <c r="A155" s="5"/>
      <c r="B155" s="5"/>
      <c r="C155" s="5"/>
      <c r="D155" s="5"/>
      <c r="E155" s="6"/>
      <c r="F155" s="6"/>
      <c r="G155" s="6"/>
    </row>
    <row r="156" spans="1:7">
      <c r="A156" s="5"/>
      <c r="B156" s="5"/>
      <c r="C156" s="5"/>
      <c r="D156" s="5"/>
      <c r="E156" s="6"/>
      <c r="F156" s="6"/>
      <c r="G156" s="6"/>
    </row>
    <row r="157" spans="1:7">
      <c r="A157" s="5"/>
      <c r="B157" s="5"/>
      <c r="C157" s="5"/>
      <c r="D157" s="5"/>
      <c r="E157" s="6"/>
      <c r="F157" s="6"/>
      <c r="G157" s="6"/>
    </row>
    <row r="158" spans="1:7">
      <c r="A158" s="5"/>
      <c r="B158" s="5"/>
      <c r="C158" s="5"/>
      <c r="D158" s="5"/>
      <c r="E158" s="6"/>
      <c r="F158" s="6"/>
      <c r="G158" s="6"/>
    </row>
    <row r="159" spans="1:7">
      <c r="A159" s="5"/>
      <c r="B159" s="5"/>
      <c r="C159" s="5"/>
      <c r="D159" s="5"/>
      <c r="E159" s="6"/>
      <c r="F159" s="6"/>
      <c r="G159" s="6"/>
    </row>
    <row r="160" spans="1:7">
      <c r="A160" s="5"/>
      <c r="B160" s="5"/>
      <c r="C160" s="5"/>
      <c r="D160" s="5"/>
      <c r="E160" s="6"/>
      <c r="F160" s="6"/>
      <c r="G160" s="6"/>
    </row>
    <row r="161" spans="1:7">
      <c r="A161" s="5"/>
      <c r="B161" s="5"/>
      <c r="C161" s="5"/>
      <c r="D161" s="5"/>
      <c r="E161" s="6"/>
      <c r="F161" s="6"/>
      <c r="G161" s="6"/>
    </row>
  </sheetData>
  <mergeCells count="64">
    <mergeCell ref="A59:D59"/>
    <mergeCell ref="B26:D26"/>
    <mergeCell ref="B27:D27"/>
    <mergeCell ref="B30:D30"/>
    <mergeCell ref="B13:D13"/>
    <mergeCell ref="B14:D14"/>
    <mergeCell ref="B15:D15"/>
    <mergeCell ref="A53:D53"/>
    <mergeCell ref="A41:G41"/>
    <mergeCell ref="A86:D86"/>
    <mergeCell ref="A108:D108"/>
    <mergeCell ref="A104:D104"/>
    <mergeCell ref="A89:D89"/>
    <mergeCell ref="A60:D60"/>
    <mergeCell ref="A98:D98"/>
    <mergeCell ref="A99:D99"/>
    <mergeCell ref="A100:D100"/>
    <mergeCell ref="A101:D101"/>
    <mergeCell ref="A102:D102"/>
    <mergeCell ref="A103:D103"/>
    <mergeCell ref="A90:D90"/>
    <mergeCell ref="B12:D12"/>
    <mergeCell ref="B24:D24"/>
    <mergeCell ref="B25:D25"/>
    <mergeCell ref="A115:G115"/>
    <mergeCell ref="A80:D81"/>
    <mergeCell ref="E80:G80"/>
    <mergeCell ref="B29:D29"/>
    <mergeCell ref="B31:D31"/>
    <mergeCell ref="B32:D32"/>
    <mergeCell ref="B16:D16"/>
    <mergeCell ref="A50:D50"/>
    <mergeCell ref="A52:D52"/>
    <mergeCell ref="A49:D49"/>
    <mergeCell ref="A51:D51"/>
    <mergeCell ref="B28:D28"/>
    <mergeCell ref="A76:G76"/>
    <mergeCell ref="A2:G2"/>
    <mergeCell ref="A4:G4"/>
    <mergeCell ref="A5:G5"/>
    <mergeCell ref="A6:G6"/>
    <mergeCell ref="A7:G7"/>
    <mergeCell ref="A119:G119"/>
    <mergeCell ref="B113:G113"/>
    <mergeCell ref="A114:G114"/>
    <mergeCell ref="A117:G117"/>
    <mergeCell ref="A118:G118"/>
    <mergeCell ref="B116:G116"/>
    <mergeCell ref="A111:G111"/>
    <mergeCell ref="A109:D109"/>
    <mergeCell ref="A46:D47"/>
    <mergeCell ref="E46:G46"/>
    <mergeCell ref="A57:D57"/>
    <mergeCell ref="A58:D58"/>
    <mergeCell ref="A106:D106"/>
    <mergeCell ref="A82:D82"/>
    <mergeCell ref="A83:D83"/>
    <mergeCell ref="A87:D87"/>
    <mergeCell ref="A91:D91"/>
    <mergeCell ref="A92:D92"/>
    <mergeCell ref="A93:D93"/>
    <mergeCell ref="A95:D95"/>
    <mergeCell ref="A96:D96"/>
    <mergeCell ref="A97:D97"/>
  </mergeCells>
  <pageMargins left="0.5" right="0.25" top="0.5" bottom="0.25" header="0.31496062992126" footer="0.31496062992126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4</xdr:col>
                <xdr:colOff>209550</xdr:colOff>
                <xdr:row>80</xdr:row>
                <xdr:rowOff>66675</xdr:rowOff>
              </from>
              <to>
                <xdr:col>4</xdr:col>
                <xdr:colOff>342900</xdr:colOff>
                <xdr:row>80</xdr:row>
                <xdr:rowOff>200025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5">
            <anchor moveWithCells="1" sizeWithCells="1">
              <from>
                <xdr:col>4</xdr:col>
                <xdr:colOff>257175</xdr:colOff>
                <xdr:row>46</xdr:row>
                <xdr:rowOff>57150</xdr:rowOff>
              </from>
              <to>
                <xdr:col>4</xdr:col>
                <xdr:colOff>390525</xdr:colOff>
                <xdr:row>46</xdr:row>
                <xdr:rowOff>247650</xdr:rowOff>
              </to>
            </anchor>
          </objectPr>
        </oleObject>
      </mc:Choice>
      <mc:Fallback>
        <oleObject progId="Equation.3" shapeId="2050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7" zoomScale="120" zoomScaleNormal="120" workbookViewId="0">
      <selection activeCell="C17" sqref="C17"/>
    </sheetView>
  </sheetViews>
  <sheetFormatPr defaultRowHeight="21"/>
  <cols>
    <col min="1" max="1" width="5.85546875" style="9" customWidth="1"/>
    <col min="2" max="2" width="5.5703125" style="9" customWidth="1"/>
    <col min="3" max="3" width="67.7109375" style="9" customWidth="1"/>
    <col min="4" max="4" width="7.42578125" style="9" customWidth="1"/>
    <col min="5" max="256" width="9" style="9"/>
    <col min="257" max="257" width="5.85546875" style="9" customWidth="1"/>
    <col min="258" max="258" width="5.5703125" style="9" customWidth="1"/>
    <col min="259" max="259" width="69.28515625" style="9" customWidth="1"/>
    <col min="260" max="260" width="7.42578125" style="9" customWidth="1"/>
    <col min="261" max="512" width="9" style="9"/>
    <col min="513" max="513" width="5.85546875" style="9" customWidth="1"/>
    <col min="514" max="514" width="5.5703125" style="9" customWidth="1"/>
    <col min="515" max="515" width="69.28515625" style="9" customWidth="1"/>
    <col min="516" max="516" width="7.42578125" style="9" customWidth="1"/>
    <col min="517" max="768" width="9" style="9"/>
    <col min="769" max="769" width="5.85546875" style="9" customWidth="1"/>
    <col min="770" max="770" width="5.5703125" style="9" customWidth="1"/>
    <col min="771" max="771" width="69.28515625" style="9" customWidth="1"/>
    <col min="772" max="772" width="7.42578125" style="9" customWidth="1"/>
    <col min="773" max="1024" width="9" style="9"/>
    <col min="1025" max="1025" width="5.85546875" style="9" customWidth="1"/>
    <col min="1026" max="1026" width="5.5703125" style="9" customWidth="1"/>
    <col min="1027" max="1027" width="69.28515625" style="9" customWidth="1"/>
    <col min="1028" max="1028" width="7.42578125" style="9" customWidth="1"/>
    <col min="1029" max="1280" width="9" style="9"/>
    <col min="1281" max="1281" width="5.85546875" style="9" customWidth="1"/>
    <col min="1282" max="1282" width="5.5703125" style="9" customWidth="1"/>
    <col min="1283" max="1283" width="69.28515625" style="9" customWidth="1"/>
    <col min="1284" max="1284" width="7.42578125" style="9" customWidth="1"/>
    <col min="1285" max="1536" width="9" style="9"/>
    <col min="1537" max="1537" width="5.85546875" style="9" customWidth="1"/>
    <col min="1538" max="1538" width="5.5703125" style="9" customWidth="1"/>
    <col min="1539" max="1539" width="69.28515625" style="9" customWidth="1"/>
    <col min="1540" max="1540" width="7.42578125" style="9" customWidth="1"/>
    <col min="1541" max="1792" width="9" style="9"/>
    <col min="1793" max="1793" width="5.85546875" style="9" customWidth="1"/>
    <col min="1794" max="1794" width="5.5703125" style="9" customWidth="1"/>
    <col min="1795" max="1795" width="69.28515625" style="9" customWidth="1"/>
    <col min="1796" max="1796" width="7.42578125" style="9" customWidth="1"/>
    <col min="1797" max="2048" width="9" style="9"/>
    <col min="2049" max="2049" width="5.85546875" style="9" customWidth="1"/>
    <col min="2050" max="2050" width="5.5703125" style="9" customWidth="1"/>
    <col min="2051" max="2051" width="69.28515625" style="9" customWidth="1"/>
    <col min="2052" max="2052" width="7.42578125" style="9" customWidth="1"/>
    <col min="2053" max="2304" width="9" style="9"/>
    <col min="2305" max="2305" width="5.85546875" style="9" customWidth="1"/>
    <col min="2306" max="2306" width="5.5703125" style="9" customWidth="1"/>
    <col min="2307" max="2307" width="69.28515625" style="9" customWidth="1"/>
    <col min="2308" max="2308" width="7.42578125" style="9" customWidth="1"/>
    <col min="2309" max="2560" width="9" style="9"/>
    <col min="2561" max="2561" width="5.85546875" style="9" customWidth="1"/>
    <col min="2562" max="2562" width="5.5703125" style="9" customWidth="1"/>
    <col min="2563" max="2563" width="69.28515625" style="9" customWidth="1"/>
    <col min="2564" max="2564" width="7.42578125" style="9" customWidth="1"/>
    <col min="2565" max="2816" width="9" style="9"/>
    <col min="2817" max="2817" width="5.85546875" style="9" customWidth="1"/>
    <col min="2818" max="2818" width="5.5703125" style="9" customWidth="1"/>
    <col min="2819" max="2819" width="69.28515625" style="9" customWidth="1"/>
    <col min="2820" max="2820" width="7.42578125" style="9" customWidth="1"/>
    <col min="2821" max="3072" width="9" style="9"/>
    <col min="3073" max="3073" width="5.85546875" style="9" customWidth="1"/>
    <col min="3074" max="3074" width="5.5703125" style="9" customWidth="1"/>
    <col min="3075" max="3075" width="69.28515625" style="9" customWidth="1"/>
    <col min="3076" max="3076" width="7.42578125" style="9" customWidth="1"/>
    <col min="3077" max="3328" width="9" style="9"/>
    <col min="3329" max="3329" width="5.85546875" style="9" customWidth="1"/>
    <col min="3330" max="3330" width="5.5703125" style="9" customWidth="1"/>
    <col min="3331" max="3331" width="69.28515625" style="9" customWidth="1"/>
    <col min="3332" max="3332" width="7.42578125" style="9" customWidth="1"/>
    <col min="3333" max="3584" width="9" style="9"/>
    <col min="3585" max="3585" width="5.85546875" style="9" customWidth="1"/>
    <col min="3586" max="3586" width="5.5703125" style="9" customWidth="1"/>
    <col min="3587" max="3587" width="69.28515625" style="9" customWidth="1"/>
    <col min="3588" max="3588" width="7.42578125" style="9" customWidth="1"/>
    <col min="3589" max="3840" width="9" style="9"/>
    <col min="3841" max="3841" width="5.85546875" style="9" customWidth="1"/>
    <col min="3842" max="3842" width="5.5703125" style="9" customWidth="1"/>
    <col min="3843" max="3843" width="69.28515625" style="9" customWidth="1"/>
    <col min="3844" max="3844" width="7.42578125" style="9" customWidth="1"/>
    <col min="3845" max="4096" width="9" style="9"/>
    <col min="4097" max="4097" width="5.85546875" style="9" customWidth="1"/>
    <col min="4098" max="4098" width="5.5703125" style="9" customWidth="1"/>
    <col min="4099" max="4099" width="69.28515625" style="9" customWidth="1"/>
    <col min="4100" max="4100" width="7.42578125" style="9" customWidth="1"/>
    <col min="4101" max="4352" width="9" style="9"/>
    <col min="4353" max="4353" width="5.85546875" style="9" customWidth="1"/>
    <col min="4354" max="4354" width="5.5703125" style="9" customWidth="1"/>
    <col min="4355" max="4355" width="69.28515625" style="9" customWidth="1"/>
    <col min="4356" max="4356" width="7.42578125" style="9" customWidth="1"/>
    <col min="4357" max="4608" width="9" style="9"/>
    <col min="4609" max="4609" width="5.85546875" style="9" customWidth="1"/>
    <col min="4610" max="4610" width="5.5703125" style="9" customWidth="1"/>
    <col min="4611" max="4611" width="69.28515625" style="9" customWidth="1"/>
    <col min="4612" max="4612" width="7.42578125" style="9" customWidth="1"/>
    <col min="4613" max="4864" width="9" style="9"/>
    <col min="4865" max="4865" width="5.85546875" style="9" customWidth="1"/>
    <col min="4866" max="4866" width="5.5703125" style="9" customWidth="1"/>
    <col min="4867" max="4867" width="69.28515625" style="9" customWidth="1"/>
    <col min="4868" max="4868" width="7.42578125" style="9" customWidth="1"/>
    <col min="4869" max="5120" width="9" style="9"/>
    <col min="5121" max="5121" width="5.85546875" style="9" customWidth="1"/>
    <col min="5122" max="5122" width="5.5703125" style="9" customWidth="1"/>
    <col min="5123" max="5123" width="69.28515625" style="9" customWidth="1"/>
    <col min="5124" max="5124" width="7.42578125" style="9" customWidth="1"/>
    <col min="5125" max="5376" width="9" style="9"/>
    <col min="5377" max="5377" width="5.85546875" style="9" customWidth="1"/>
    <col min="5378" max="5378" width="5.5703125" style="9" customWidth="1"/>
    <col min="5379" max="5379" width="69.28515625" style="9" customWidth="1"/>
    <col min="5380" max="5380" width="7.42578125" style="9" customWidth="1"/>
    <col min="5381" max="5632" width="9" style="9"/>
    <col min="5633" max="5633" width="5.85546875" style="9" customWidth="1"/>
    <col min="5634" max="5634" width="5.5703125" style="9" customWidth="1"/>
    <col min="5635" max="5635" width="69.28515625" style="9" customWidth="1"/>
    <col min="5636" max="5636" width="7.42578125" style="9" customWidth="1"/>
    <col min="5637" max="5888" width="9" style="9"/>
    <col min="5889" max="5889" width="5.85546875" style="9" customWidth="1"/>
    <col min="5890" max="5890" width="5.5703125" style="9" customWidth="1"/>
    <col min="5891" max="5891" width="69.28515625" style="9" customWidth="1"/>
    <col min="5892" max="5892" width="7.42578125" style="9" customWidth="1"/>
    <col min="5893" max="6144" width="9" style="9"/>
    <col min="6145" max="6145" width="5.85546875" style="9" customWidth="1"/>
    <col min="6146" max="6146" width="5.5703125" style="9" customWidth="1"/>
    <col min="6147" max="6147" width="69.28515625" style="9" customWidth="1"/>
    <col min="6148" max="6148" width="7.42578125" style="9" customWidth="1"/>
    <col min="6149" max="6400" width="9" style="9"/>
    <col min="6401" max="6401" width="5.85546875" style="9" customWidth="1"/>
    <col min="6402" max="6402" width="5.5703125" style="9" customWidth="1"/>
    <col min="6403" max="6403" width="69.28515625" style="9" customWidth="1"/>
    <col min="6404" max="6404" width="7.42578125" style="9" customWidth="1"/>
    <col min="6405" max="6656" width="9" style="9"/>
    <col min="6657" max="6657" width="5.85546875" style="9" customWidth="1"/>
    <col min="6658" max="6658" width="5.5703125" style="9" customWidth="1"/>
    <col min="6659" max="6659" width="69.28515625" style="9" customWidth="1"/>
    <col min="6660" max="6660" width="7.42578125" style="9" customWidth="1"/>
    <col min="6661" max="6912" width="9" style="9"/>
    <col min="6913" max="6913" width="5.85546875" style="9" customWidth="1"/>
    <col min="6914" max="6914" width="5.5703125" style="9" customWidth="1"/>
    <col min="6915" max="6915" width="69.28515625" style="9" customWidth="1"/>
    <col min="6916" max="6916" width="7.42578125" style="9" customWidth="1"/>
    <col min="6917" max="7168" width="9" style="9"/>
    <col min="7169" max="7169" width="5.85546875" style="9" customWidth="1"/>
    <col min="7170" max="7170" width="5.5703125" style="9" customWidth="1"/>
    <col min="7171" max="7171" width="69.28515625" style="9" customWidth="1"/>
    <col min="7172" max="7172" width="7.42578125" style="9" customWidth="1"/>
    <col min="7173" max="7424" width="9" style="9"/>
    <col min="7425" max="7425" width="5.85546875" style="9" customWidth="1"/>
    <col min="7426" max="7426" width="5.5703125" style="9" customWidth="1"/>
    <col min="7427" max="7427" width="69.28515625" style="9" customWidth="1"/>
    <col min="7428" max="7428" width="7.42578125" style="9" customWidth="1"/>
    <col min="7429" max="7680" width="9" style="9"/>
    <col min="7681" max="7681" width="5.85546875" style="9" customWidth="1"/>
    <col min="7682" max="7682" width="5.5703125" style="9" customWidth="1"/>
    <col min="7683" max="7683" width="69.28515625" style="9" customWidth="1"/>
    <col min="7684" max="7684" width="7.42578125" style="9" customWidth="1"/>
    <col min="7685" max="7936" width="9" style="9"/>
    <col min="7937" max="7937" width="5.85546875" style="9" customWidth="1"/>
    <col min="7938" max="7938" width="5.5703125" style="9" customWidth="1"/>
    <col min="7939" max="7939" width="69.28515625" style="9" customWidth="1"/>
    <col min="7940" max="7940" width="7.42578125" style="9" customWidth="1"/>
    <col min="7941" max="8192" width="9" style="9"/>
    <col min="8193" max="8193" width="5.85546875" style="9" customWidth="1"/>
    <col min="8194" max="8194" width="5.5703125" style="9" customWidth="1"/>
    <col min="8195" max="8195" width="69.28515625" style="9" customWidth="1"/>
    <col min="8196" max="8196" width="7.42578125" style="9" customWidth="1"/>
    <col min="8197" max="8448" width="9" style="9"/>
    <col min="8449" max="8449" width="5.85546875" style="9" customWidth="1"/>
    <col min="8450" max="8450" width="5.5703125" style="9" customWidth="1"/>
    <col min="8451" max="8451" width="69.28515625" style="9" customWidth="1"/>
    <col min="8452" max="8452" width="7.42578125" style="9" customWidth="1"/>
    <col min="8453" max="8704" width="9" style="9"/>
    <col min="8705" max="8705" width="5.85546875" style="9" customWidth="1"/>
    <col min="8706" max="8706" width="5.5703125" style="9" customWidth="1"/>
    <col min="8707" max="8707" width="69.28515625" style="9" customWidth="1"/>
    <col min="8708" max="8708" width="7.42578125" style="9" customWidth="1"/>
    <col min="8709" max="8960" width="9" style="9"/>
    <col min="8961" max="8961" width="5.85546875" style="9" customWidth="1"/>
    <col min="8962" max="8962" width="5.5703125" style="9" customWidth="1"/>
    <col min="8963" max="8963" width="69.28515625" style="9" customWidth="1"/>
    <col min="8964" max="8964" width="7.42578125" style="9" customWidth="1"/>
    <col min="8965" max="9216" width="9" style="9"/>
    <col min="9217" max="9217" width="5.85546875" style="9" customWidth="1"/>
    <col min="9218" max="9218" width="5.5703125" style="9" customWidth="1"/>
    <col min="9219" max="9219" width="69.28515625" style="9" customWidth="1"/>
    <col min="9220" max="9220" width="7.42578125" style="9" customWidth="1"/>
    <col min="9221" max="9472" width="9" style="9"/>
    <col min="9473" max="9473" width="5.85546875" style="9" customWidth="1"/>
    <col min="9474" max="9474" width="5.5703125" style="9" customWidth="1"/>
    <col min="9475" max="9475" width="69.28515625" style="9" customWidth="1"/>
    <col min="9476" max="9476" width="7.42578125" style="9" customWidth="1"/>
    <col min="9477" max="9728" width="9" style="9"/>
    <col min="9729" max="9729" width="5.85546875" style="9" customWidth="1"/>
    <col min="9730" max="9730" width="5.5703125" style="9" customWidth="1"/>
    <col min="9731" max="9731" width="69.28515625" style="9" customWidth="1"/>
    <col min="9732" max="9732" width="7.42578125" style="9" customWidth="1"/>
    <col min="9733" max="9984" width="9" style="9"/>
    <col min="9985" max="9985" width="5.85546875" style="9" customWidth="1"/>
    <col min="9986" max="9986" width="5.5703125" style="9" customWidth="1"/>
    <col min="9987" max="9987" width="69.28515625" style="9" customWidth="1"/>
    <col min="9988" max="9988" width="7.42578125" style="9" customWidth="1"/>
    <col min="9989" max="10240" width="9" style="9"/>
    <col min="10241" max="10241" width="5.85546875" style="9" customWidth="1"/>
    <col min="10242" max="10242" width="5.5703125" style="9" customWidth="1"/>
    <col min="10243" max="10243" width="69.28515625" style="9" customWidth="1"/>
    <col min="10244" max="10244" width="7.42578125" style="9" customWidth="1"/>
    <col min="10245" max="10496" width="9" style="9"/>
    <col min="10497" max="10497" width="5.85546875" style="9" customWidth="1"/>
    <col min="10498" max="10498" width="5.5703125" style="9" customWidth="1"/>
    <col min="10499" max="10499" width="69.28515625" style="9" customWidth="1"/>
    <col min="10500" max="10500" width="7.42578125" style="9" customWidth="1"/>
    <col min="10501" max="10752" width="9" style="9"/>
    <col min="10753" max="10753" width="5.85546875" style="9" customWidth="1"/>
    <col min="10754" max="10754" width="5.5703125" style="9" customWidth="1"/>
    <col min="10755" max="10755" width="69.28515625" style="9" customWidth="1"/>
    <col min="10756" max="10756" width="7.42578125" style="9" customWidth="1"/>
    <col min="10757" max="11008" width="9" style="9"/>
    <col min="11009" max="11009" width="5.85546875" style="9" customWidth="1"/>
    <col min="11010" max="11010" width="5.5703125" style="9" customWidth="1"/>
    <col min="11011" max="11011" width="69.28515625" style="9" customWidth="1"/>
    <col min="11012" max="11012" width="7.42578125" style="9" customWidth="1"/>
    <col min="11013" max="11264" width="9" style="9"/>
    <col min="11265" max="11265" width="5.85546875" style="9" customWidth="1"/>
    <col min="11266" max="11266" width="5.5703125" style="9" customWidth="1"/>
    <col min="11267" max="11267" width="69.28515625" style="9" customWidth="1"/>
    <col min="11268" max="11268" width="7.42578125" style="9" customWidth="1"/>
    <col min="11269" max="11520" width="9" style="9"/>
    <col min="11521" max="11521" width="5.85546875" style="9" customWidth="1"/>
    <col min="11522" max="11522" width="5.5703125" style="9" customWidth="1"/>
    <col min="11523" max="11523" width="69.28515625" style="9" customWidth="1"/>
    <col min="11524" max="11524" width="7.42578125" style="9" customWidth="1"/>
    <col min="11525" max="11776" width="9" style="9"/>
    <col min="11777" max="11777" width="5.85546875" style="9" customWidth="1"/>
    <col min="11778" max="11778" width="5.5703125" style="9" customWidth="1"/>
    <col min="11779" max="11779" width="69.28515625" style="9" customWidth="1"/>
    <col min="11780" max="11780" width="7.42578125" style="9" customWidth="1"/>
    <col min="11781" max="12032" width="9" style="9"/>
    <col min="12033" max="12033" width="5.85546875" style="9" customWidth="1"/>
    <col min="12034" max="12034" width="5.5703125" style="9" customWidth="1"/>
    <col min="12035" max="12035" width="69.28515625" style="9" customWidth="1"/>
    <col min="12036" max="12036" width="7.42578125" style="9" customWidth="1"/>
    <col min="12037" max="12288" width="9" style="9"/>
    <col min="12289" max="12289" width="5.85546875" style="9" customWidth="1"/>
    <col min="12290" max="12290" width="5.5703125" style="9" customWidth="1"/>
    <col min="12291" max="12291" width="69.28515625" style="9" customWidth="1"/>
    <col min="12292" max="12292" width="7.42578125" style="9" customWidth="1"/>
    <col min="12293" max="12544" width="9" style="9"/>
    <col min="12545" max="12545" width="5.85546875" style="9" customWidth="1"/>
    <col min="12546" max="12546" width="5.5703125" style="9" customWidth="1"/>
    <col min="12547" max="12547" width="69.28515625" style="9" customWidth="1"/>
    <col min="12548" max="12548" width="7.42578125" style="9" customWidth="1"/>
    <col min="12549" max="12800" width="9" style="9"/>
    <col min="12801" max="12801" width="5.85546875" style="9" customWidth="1"/>
    <col min="12802" max="12802" width="5.5703125" style="9" customWidth="1"/>
    <col min="12803" max="12803" width="69.28515625" style="9" customWidth="1"/>
    <col min="12804" max="12804" width="7.42578125" style="9" customWidth="1"/>
    <col min="12805" max="13056" width="9" style="9"/>
    <col min="13057" max="13057" width="5.85546875" style="9" customWidth="1"/>
    <col min="13058" max="13058" width="5.5703125" style="9" customWidth="1"/>
    <col min="13059" max="13059" width="69.28515625" style="9" customWidth="1"/>
    <col min="13060" max="13060" width="7.42578125" style="9" customWidth="1"/>
    <col min="13061" max="13312" width="9" style="9"/>
    <col min="13313" max="13313" width="5.85546875" style="9" customWidth="1"/>
    <col min="13314" max="13314" width="5.5703125" style="9" customWidth="1"/>
    <col min="13315" max="13315" width="69.28515625" style="9" customWidth="1"/>
    <col min="13316" max="13316" width="7.42578125" style="9" customWidth="1"/>
    <col min="13317" max="13568" width="9" style="9"/>
    <col min="13569" max="13569" width="5.85546875" style="9" customWidth="1"/>
    <col min="13570" max="13570" width="5.5703125" style="9" customWidth="1"/>
    <col min="13571" max="13571" width="69.28515625" style="9" customWidth="1"/>
    <col min="13572" max="13572" width="7.42578125" style="9" customWidth="1"/>
    <col min="13573" max="13824" width="9" style="9"/>
    <col min="13825" max="13825" width="5.85546875" style="9" customWidth="1"/>
    <col min="13826" max="13826" width="5.5703125" style="9" customWidth="1"/>
    <col min="13827" max="13827" width="69.28515625" style="9" customWidth="1"/>
    <col min="13828" max="13828" width="7.42578125" style="9" customWidth="1"/>
    <col min="13829" max="14080" width="9" style="9"/>
    <col min="14081" max="14081" width="5.85546875" style="9" customWidth="1"/>
    <col min="14082" max="14082" width="5.5703125" style="9" customWidth="1"/>
    <col min="14083" max="14083" width="69.28515625" style="9" customWidth="1"/>
    <col min="14084" max="14084" width="7.42578125" style="9" customWidth="1"/>
    <col min="14085" max="14336" width="9" style="9"/>
    <col min="14337" max="14337" width="5.85546875" style="9" customWidth="1"/>
    <col min="14338" max="14338" width="5.5703125" style="9" customWidth="1"/>
    <col min="14339" max="14339" width="69.28515625" style="9" customWidth="1"/>
    <col min="14340" max="14340" width="7.42578125" style="9" customWidth="1"/>
    <col min="14341" max="14592" width="9" style="9"/>
    <col min="14593" max="14593" width="5.85546875" style="9" customWidth="1"/>
    <col min="14594" max="14594" width="5.5703125" style="9" customWidth="1"/>
    <col min="14595" max="14595" width="69.28515625" style="9" customWidth="1"/>
    <col min="14596" max="14596" width="7.42578125" style="9" customWidth="1"/>
    <col min="14597" max="14848" width="9" style="9"/>
    <col min="14849" max="14849" width="5.85546875" style="9" customWidth="1"/>
    <col min="14850" max="14850" width="5.5703125" style="9" customWidth="1"/>
    <col min="14851" max="14851" width="69.28515625" style="9" customWidth="1"/>
    <col min="14852" max="14852" width="7.42578125" style="9" customWidth="1"/>
    <col min="14853" max="15104" width="9" style="9"/>
    <col min="15105" max="15105" width="5.85546875" style="9" customWidth="1"/>
    <col min="15106" max="15106" width="5.5703125" style="9" customWidth="1"/>
    <col min="15107" max="15107" width="69.28515625" style="9" customWidth="1"/>
    <col min="15108" max="15108" width="7.42578125" style="9" customWidth="1"/>
    <col min="15109" max="15360" width="9" style="9"/>
    <col min="15361" max="15361" width="5.85546875" style="9" customWidth="1"/>
    <col min="15362" max="15362" width="5.5703125" style="9" customWidth="1"/>
    <col min="15363" max="15363" width="69.28515625" style="9" customWidth="1"/>
    <col min="15364" max="15364" width="7.42578125" style="9" customWidth="1"/>
    <col min="15365" max="15616" width="9" style="9"/>
    <col min="15617" max="15617" width="5.85546875" style="9" customWidth="1"/>
    <col min="15618" max="15618" width="5.5703125" style="9" customWidth="1"/>
    <col min="15619" max="15619" width="69.28515625" style="9" customWidth="1"/>
    <col min="15620" max="15620" width="7.42578125" style="9" customWidth="1"/>
    <col min="15621" max="15872" width="9" style="9"/>
    <col min="15873" max="15873" width="5.85546875" style="9" customWidth="1"/>
    <col min="15874" max="15874" width="5.5703125" style="9" customWidth="1"/>
    <col min="15875" max="15875" width="69.28515625" style="9" customWidth="1"/>
    <col min="15876" max="15876" width="7.42578125" style="9" customWidth="1"/>
    <col min="15877" max="16128" width="9" style="9"/>
    <col min="16129" max="16129" width="5.85546875" style="9" customWidth="1"/>
    <col min="16130" max="16130" width="5.5703125" style="9" customWidth="1"/>
    <col min="16131" max="16131" width="69.28515625" style="9" customWidth="1"/>
    <col min="16132" max="16132" width="7.42578125" style="9" customWidth="1"/>
    <col min="16133" max="16384" width="9" style="9"/>
  </cols>
  <sheetData>
    <row r="1" spans="1:4" ht="21" customHeight="1">
      <c r="A1" s="135" t="s">
        <v>164</v>
      </c>
      <c r="B1" s="135"/>
      <c r="C1" s="135"/>
      <c r="D1" s="135"/>
    </row>
    <row r="2" spans="1:4">
      <c r="A2" s="10" t="s">
        <v>45</v>
      </c>
    </row>
    <row r="3" spans="1:4">
      <c r="A3" s="10"/>
    </row>
    <row r="4" spans="1:4">
      <c r="B4" s="9" t="s">
        <v>46</v>
      </c>
    </row>
    <row r="6" spans="1:4">
      <c r="B6" s="13" t="s">
        <v>47</v>
      </c>
      <c r="C6" s="13" t="s">
        <v>22</v>
      </c>
      <c r="D6" s="14" t="s">
        <v>48</v>
      </c>
    </row>
    <row r="7" spans="1:4">
      <c r="B7" s="15">
        <v>1</v>
      </c>
      <c r="C7" s="17" t="s">
        <v>70</v>
      </c>
      <c r="D7" s="16">
        <v>6</v>
      </c>
    </row>
    <row r="8" spans="1:4">
      <c r="B8" s="15">
        <v>2</v>
      </c>
      <c r="C8" s="17" t="s">
        <v>65</v>
      </c>
      <c r="D8" s="16">
        <v>1</v>
      </c>
    </row>
    <row r="9" spans="1:4">
      <c r="B9" s="15">
        <v>3</v>
      </c>
      <c r="C9" s="17" t="s">
        <v>159</v>
      </c>
      <c r="D9" s="16">
        <v>8</v>
      </c>
    </row>
    <row r="10" spans="1:4">
      <c r="B10" s="15">
        <v>4</v>
      </c>
      <c r="C10" s="17" t="s">
        <v>158</v>
      </c>
      <c r="D10" s="16">
        <v>4</v>
      </c>
    </row>
    <row r="11" spans="1:4">
      <c r="B11" s="15">
        <v>5</v>
      </c>
      <c r="C11" s="17" t="s">
        <v>62</v>
      </c>
      <c r="D11" s="16">
        <v>7</v>
      </c>
    </row>
    <row r="12" spans="1:4">
      <c r="B12" s="15">
        <v>6</v>
      </c>
      <c r="C12" s="17" t="s">
        <v>132</v>
      </c>
      <c r="D12" s="16">
        <v>2</v>
      </c>
    </row>
    <row r="13" spans="1:4">
      <c r="B13" s="15">
        <v>7</v>
      </c>
      <c r="C13" s="17" t="s">
        <v>160</v>
      </c>
      <c r="D13" s="16">
        <v>7</v>
      </c>
    </row>
    <row r="14" spans="1:4">
      <c r="B14" s="15">
        <v>8</v>
      </c>
      <c r="C14" s="17" t="s">
        <v>133</v>
      </c>
      <c r="D14" s="16">
        <v>4</v>
      </c>
    </row>
    <row r="15" spans="1:4">
      <c r="B15" s="15">
        <v>9</v>
      </c>
      <c r="C15" s="17" t="s">
        <v>135</v>
      </c>
      <c r="D15" s="16">
        <v>2</v>
      </c>
    </row>
    <row r="16" spans="1:4">
      <c r="B16" s="15">
        <v>10</v>
      </c>
      <c r="C16" s="17" t="s">
        <v>162</v>
      </c>
      <c r="D16" s="16">
        <v>2</v>
      </c>
    </row>
    <row r="17" spans="2:5">
      <c r="B17" s="15">
        <v>11</v>
      </c>
      <c r="C17" s="17" t="s">
        <v>182</v>
      </c>
      <c r="D17" s="16">
        <v>1</v>
      </c>
    </row>
    <row r="18" spans="2:5">
      <c r="B18" s="15">
        <v>12</v>
      </c>
      <c r="C18" s="17" t="s">
        <v>136</v>
      </c>
      <c r="D18" s="16">
        <v>2</v>
      </c>
    </row>
    <row r="19" spans="2:5" s="11" customFormat="1" ht="21.75" thickBot="1">
      <c r="B19" s="195" t="s">
        <v>16</v>
      </c>
      <c r="C19" s="196"/>
      <c r="D19" s="18">
        <f>SUM(D7:D18)</f>
        <v>46</v>
      </c>
      <c r="E19" s="9"/>
    </row>
    <row r="20" spans="2:5" ht="21.75" thickTop="1"/>
  </sheetData>
  <mergeCells count="2">
    <mergeCell ref="A1:D1"/>
    <mergeCell ref="B19:C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คีย์ข้อมูล</vt:lpstr>
      <vt:lpstr>บทสรุป</vt:lpstr>
      <vt:lpstr>สรุป</vt:lpstr>
      <vt:lpstr>ข้อเสนอแนะ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charewan</cp:lastModifiedBy>
  <cp:lastPrinted>2015-09-30T07:19:09Z</cp:lastPrinted>
  <dcterms:created xsi:type="dcterms:W3CDTF">2014-10-15T08:34:52Z</dcterms:created>
  <dcterms:modified xsi:type="dcterms:W3CDTF">2015-10-02T09:09:44Z</dcterms:modified>
</cp:coreProperties>
</file>