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activeTab="0"/>
  </bookViews>
  <sheets>
    <sheet name="data" sheetId="1" r:id="rId1"/>
    <sheet name="บทสรุป" sheetId="2" r:id="rId2"/>
    <sheet name="เพศ" sheetId="3" r:id="rId3"/>
    <sheet name="อายุ อายุราชการ" sheetId="4" r:id="rId4"/>
    <sheet name="ตาราง 4" sheetId="5" r:id="rId5"/>
    <sheet name="สรุป" sheetId="6" r:id="rId6"/>
    <sheet name="ข้อเสนอแนะ" sheetId="7" r:id="rId7"/>
  </sheets>
  <definedNames>
    <definedName name="_xlnm._FilterDatabase" localSheetId="0" hidden="1">'data'!$A$35:$B$41</definedName>
  </definedNames>
  <calcPr fullCalcOnLoad="1"/>
</workbook>
</file>

<file path=xl/sharedStrings.xml><?xml version="1.0" encoding="utf-8"?>
<sst xmlns="http://schemas.openxmlformats.org/spreadsheetml/2006/main" count="253" uniqueCount="161">
  <si>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</si>
  <si>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</si>
  <si>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</si>
  <si>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</si>
  <si>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</si>
  <si>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</si>
  <si>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</si>
  <si>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</si>
  <si>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SD</t>
  </si>
  <si>
    <t>ชาย</t>
  </si>
  <si>
    <t>หญิง</t>
  </si>
  <si>
    <t>31 - 40 ปี</t>
  </si>
  <si>
    <t>ช่วงอายุ</t>
  </si>
  <si>
    <t>ระยะเวลา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</si>
  <si>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</si>
  <si>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</si>
  <si>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</si>
  <si>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</si>
  <si>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</si>
  <si>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</si>
  <si>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</si>
  <si>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</si>
  <si>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</si>
  <si>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</si>
  <si>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</si>
  <si>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</si>
  <si>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</si>
  <si>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</si>
  <si>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</si>
  <si>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</si>
  <si>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</si>
  <si>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</si>
  <si>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</si>
  <si>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</si>
  <si>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 xml:space="preserve">      -  ผู้อำนวยการหรือผู้แทนจากสำนักหอสมุด</t>
  </si>
  <si>
    <t>ตอนที่ 1 ข้อมูลทั่วไปของผู้ตอบแบบสอบถาม</t>
  </si>
  <si>
    <t>เอกสาร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</si>
  <si>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</si>
  <si>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</si>
  <si>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</si>
  <si>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</si>
  <si>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</si>
  <si>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</si>
  <si>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</si>
  <si>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</si>
  <si>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</si>
  <si>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</si>
  <si>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</si>
  <si>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</si>
  <si>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</si>
  <si>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</si>
  <si>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</si>
  <si>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ข้อ 4.1.1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</si>
  <si>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</si>
  <si>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t>บทสรุปผู้บริหาร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</si>
  <si>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</si>
  <si>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</si>
  <si>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</si>
  <si>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5.1  เอกสารประกอบการประชุม</t>
  </si>
  <si>
    <t>5.2  ความชัดเจน ของ Slide PowerPoint ประกอบการบรรยาย (บนจอ)</t>
  </si>
  <si>
    <t>ข้อ 4.1.3</t>
  </si>
  <si>
    <t>การประชาสัมพันธ์</t>
  </si>
  <si>
    <t>เอกสารประชาสัมพันธ์</t>
  </si>
  <si>
    <t>ต่ำกว่า30 ปี</t>
  </si>
  <si>
    <t>30 - 40 ปี</t>
  </si>
  <si>
    <t>ไม่ระบุ</t>
  </si>
  <si>
    <t>- 2 -</t>
  </si>
  <si>
    <t>- 1 -</t>
  </si>
  <si>
    <t xml:space="preserve">                                                                       - 6 -</t>
  </si>
  <si>
    <t>website บัณฑิตวิทยาลัย</t>
  </si>
  <si>
    <t>ข้อ4</t>
  </si>
  <si>
    <t>เพื่อน</t>
  </si>
  <si>
    <t xml:space="preserve">      -  ผู้อำนวยการหรือผู้แทนจากการบริการการศึกษา</t>
  </si>
  <si>
    <t>(ตอบได้มากกว่า 1 ข้อ)</t>
  </si>
  <si>
    <t>ต่ำกว่า 30 ปี</t>
  </si>
  <si>
    <t>4.6  ท่านได้รับความรู้เรื่อง กฎ ระเบียบ ข้อบังคับต่าง ๆ ของมหาวิทยาลัย อยู่ในระดับใด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</si>
  <si>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</si>
  <si>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4.3  ท่านได้รับความรู้เกี่ยวกับ การให้บริการของสำนักหอสมุด อยู่ในระดับใด</t>
  </si>
  <si>
    <t>4.4  ท่านได้รับความรู้เกี่ยวกับ การบริการของกองบริการการศึกษา อยู่ในระดับใด</t>
  </si>
  <si>
    <t>4.5  ท่านได้รับความรู้เกี่ยวกับ การบริการของบัณฑิตวิทยาลัย อยู่ในระดับใด</t>
  </si>
  <si>
    <t>4.7  ท่านคิดว่าความรู้ที่ได้รับจากการปฐมนิเทศในครั้งนี้จะสามารถนำไปประยุกต์ใช้เป็นแนว               ปฏิบัติในการเรียนระดับบัณฑิตศึกษาของท่านมากน้อยเพียงใด</t>
  </si>
  <si>
    <t>ข้อ 4.3</t>
  </si>
  <si>
    <t>ข้อ 4.4</t>
  </si>
  <si>
    <t>ข้อ 4.5</t>
  </si>
  <si>
    <t>ข้อ 4.6</t>
  </si>
  <si>
    <t>ข้อ 4.7</t>
  </si>
  <si>
    <t>ข้อ 6</t>
  </si>
  <si>
    <t>2. ควรจัดสถานที่จอดรถ ในบริเวณปฐมนิเทศฯ ให้เพียงพอและชัดเจน</t>
  </si>
  <si>
    <t>ตอนที่ 5 ข้อเสนอแนะ</t>
  </si>
  <si>
    <t>และการศึกษาระดับบัณฑิตศึกษา</t>
  </si>
  <si>
    <t>41-50 ปี</t>
  </si>
  <si>
    <t>ผลการประเมินกิจกรรมปฐมนิเทศนิสิตระดับบัณฑิตศึกษา ภาคเรียนที่ 2 ประจำปีการศึกษา 2558</t>
  </si>
  <si>
    <t>วันอังคารที่ 5 มกราคม 2559</t>
  </si>
  <si>
    <t xml:space="preserve">          บัณฑิตวิทยาลัยได้จัดกิจกรรมปฐมนิเทศนิสิตระดับบัณฑิตศึกษา  ภาคเรียนที่ 2 ประจำปีการศึกษา 2558 </t>
  </si>
  <si>
    <t>จดหมายมหาวิทยาลัย</t>
  </si>
  <si>
    <t>ด้วยบัณฑิตวิทยาลัย ได้จัดกิจกรรมปฐมนิเทศนิสิตระดับบัณฑิตศึกษา ภาคเรียนที่ 2 ประจำปีการศึกษา 2558</t>
  </si>
  <si>
    <t xml:space="preserve">จากการประเมินกิจกรรมปฐมนิเทศนิสิตระดับบัณฑิตศึกษา ภาคเรียนที่ 2  ประจำปีการศึกษา 2558 </t>
  </si>
  <si>
    <t xml:space="preserve">                                                                       - 3 -</t>
  </si>
  <si>
    <t xml:space="preserve">   จากตาราง 3 แสดงจำนวนและร้อยละของผู้ตอบแบบสอบถาม  จำแนกตามการประชาสัมพันธ์</t>
  </si>
  <si>
    <t xml:space="preserve">                                                                     - 4 -</t>
  </si>
  <si>
    <t xml:space="preserve">                                                                       - 5 -</t>
  </si>
  <si>
    <t>ด้านคุณภาพการให้บริการ (การปฐมนิเทศ)</t>
  </si>
  <si>
    <t>ณ ห้องประชุมเสลา 1 อาคารสำนักงานอธิการบดี ชั้น 1 มหาวิทยาลัยนเรศวร</t>
  </si>
  <si>
    <t>ในวันอังคารที่ 5 มกราคม 2559 ณ ห้องประชุมเสลา 1 อาคารสำนักงานอธิการบดี ชั้น 1 มหาวิทยาลัยนเรศวร</t>
  </si>
  <si>
    <t xml:space="preserve">      -  รองคณบดีฝ่ายบริหารและวางแผน</t>
  </si>
  <si>
    <t>การกรอกแบบฟอร์มต่างๆ</t>
  </si>
  <si>
    <t>ผู้ตอบแบบประเมินส่วนใหญ่ ได้รับทราบข่าวสารจากเอกสารประชาสัมพันธ์ เป็นอันดับหนึ่ง คิดเป็นร้อยละ 39.02</t>
  </si>
  <si>
    <t xml:space="preserve">รองลงมาได้แก่ ประกาศมหาวิทยาลัย คิดเป็นร้อยละ 31.71 </t>
  </si>
  <si>
    <t>มีอายุน้อยกว่าหรือเท่ากับ 30 ปี คิดเป็นร้อยละ 63.64 รองลงมาได้แก่ อายุระหว่าง  31 - 40 ปี คิดเป็นร้อยละ 27.27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</si>
  <si>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</si>
  <si>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>ตอนที่ 3 การประเมินความพึงพอใจเกี่ยวกับกิจกรรม</t>
  </si>
  <si>
    <r>
      <t>ตาราง 5</t>
    </r>
    <r>
      <rPr>
        <sz val="14"/>
        <rFont val="TH SarabunPSK"/>
        <family val="2"/>
      </rPr>
      <t xml:space="preserve">  ผลการประเมินกิจกรรม</t>
    </r>
  </si>
  <si>
    <t>1.2  ความเหมาะสมของวันจัดกิจกรรม (วันอังคาร)</t>
  </si>
  <si>
    <t>1.3  ความเหมาะสมของระยะเวลาในการจัดกิจกรรม (09.00 - 12.30 น.)</t>
  </si>
  <si>
    <t>ด้านเอกสาร/สื่อประกอบกิจกรรม</t>
  </si>
  <si>
    <t>ความพึงพอใจจากการเข้าร่วมกิจกรรมปฐมนิเทศโดยรวม</t>
  </si>
  <si>
    <t>ประโยชน์ที่ได้รับจากการเข้าร่วมกิจกรรม</t>
  </si>
  <si>
    <t xml:space="preserve">          จากตาราง 4 ผลการประเมินกิจกรรมในภาพรวม พบว่า ผู้ตอบแบบประเมินมีความพึงพอใจอยู่ใน</t>
  </si>
  <si>
    <t>ข้อเสนอแนะของนิสิตระดับบัณฑิตศึกษาสำหรับการจัดกิจกรรมปฐมนิเทศ ประจำปีการศึกษา 2559</t>
  </si>
  <si>
    <t>5.1  ข้อเสนอแนะเพื่อการปรับปรุงกิจกรรมปฐมนิเทศฯ ในครั้งต่อไป</t>
  </si>
  <si>
    <t>1. ควรจัดกิจกรรมในวันเสาร์ - อาทิตย์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</si>
  <si>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พบว่าผู้ตอบแบบประเมินส่วนใหญ่</t>
  </si>
  <si>
    <t>เมื่อวันอังคารที่ 5 มกราคม 2559 พบว่า มีนิสิตระดับบัณฑิตศึกษา จำนวนทั้งสิ้น 36 คน มีผู้เข้าร่วมกิจกรรม</t>
  </si>
  <si>
    <t xml:space="preserve">ระดับมาก (ค่าเฉลี่ย = 4.28)   และเมื่อพิจารณารายด้านพบว่า ด้านเอกสาร/สื่อประกอบกิจกรรม อยู่ในระดับมากที่สุด </t>
  </si>
  <si>
    <t xml:space="preserve">       ผลการประเมินกิจกรรมในภาพรวม  พบว่า  ผู้ตอบแบบประเมินมีความพึงพอใจอยู่ในระดับมาก (ค่าเฉลี่ย = 4.28)  </t>
  </si>
  <si>
    <t xml:space="preserve">     และเมื่อพิจารณารายด้านพบว่า ด้านเอกสาร/สื่อประกอบกิจกรรม อยู่ในระดับมากที่สุด (ค่าเฉลี่ย =4.64) รองลงมาได้แก่ </t>
  </si>
  <si>
    <t xml:space="preserve">     ด้านความพึงพอใจจากการเข้าร่วมกิจกรรมปฐมนิเทศโดยรวม มีความพึงพอใจอยู่ในระดับมาก (ค่าเฉลี่ย = 4.43) </t>
  </si>
  <si>
    <t xml:space="preserve">     และด้านคุณภาพการให้บริการ  (การปฐมนิเทศ) มีความพึงพอใจอยู่ในระดับมาก (ค่าเฉลี่ย = 4.30) เมื่อพิจารณารายข้อ</t>
  </si>
  <si>
    <t>5.2 ข้อเสนอแนะเกี่ยวกับข้อมูลที่นิสิตต้องการทราบเพิ่มเติมเกี่ยวกับการบริการของบัณฑิตวิทยาลัย</t>
  </si>
  <si>
    <t>อยู่ในระดับมาก (ค่าเฉลี่ย = 4.14)</t>
  </si>
  <si>
    <t xml:space="preserve">              ผลการประเมินกิจกรรมปฐมนิเทศนิสิตระดับบัณฑิตศึกษา ภาคเรียนที่ 2 ประจำปีการศึกษา 2558</t>
  </si>
  <si>
    <t>พบว่า ส่วนใหญ่อายุน้อยกว่า หรือเท่ากับ 30 ปี คิดเป็นร้อยละ  63.64  อายุระหว่าง 31 - 40 ปี คิดเป็นร้อยละ 27.27</t>
  </si>
  <si>
    <t xml:space="preserve">ผู้ตอบแบบประเมิน  เป็นเพศชาย คิดเป็นร้อยละ 45.45  และเพศหญิง คิดเป็นร้อยละ  54.55  จำแนกตามอายุ </t>
  </si>
  <si>
    <t>มีนิสิตระดับบัณฑิตศึกษา จำนวนทั้งสิ้น 36 คน  มีผู้เข้าร่วมกิจกรรมทั้งหมด 33 คน และมีผู้ตอบแบบประเมิน</t>
  </si>
  <si>
    <t>ผลการประเมิน  พบว่า  การจัดโครงการบรรลุตามวัตถุประสงค์ของโครงการครบถ้วน ดังนี้</t>
  </si>
  <si>
    <t>ในวันอังคารที่ 5 มกราคม 2559 โดยมีวัตถุประสงค์เพื่อ 1) นิสิตใหม่ได้รับการปฐมนิเทศ และพบปะผู้บริหาร</t>
  </si>
  <si>
    <t xml:space="preserve">มหาวิทยาลัย รับทราบแนวทางการประพฤติตนที่ดี ในฐานะนิสิตระดับบัณฑิตศึกษา 2) นิสิตใหม่ได้รับความรู้
</t>
  </si>
  <si>
    <t xml:space="preserve">3) นิสิตใหม่มีความรู้เรื่องกฎ ระเบียบ ข้อบังคับ และประกาศต่างๆ ของมหาวิทยาลัย </t>
  </si>
  <si>
    <t>เกี่ยวกับหลักสูตร ระบบการเรียนการสอน การให้บริการของสำนักหอสมุด กองบริการการศึกษา และบัณฑิตวิทยาลัย</t>
  </si>
  <si>
    <t xml:space="preserve">     พบว่า เอกสารประกอบการประชุม มีค่าเฉลี่ยอยู่ในระดับมากที่สุด (ค่าเฉลี่ย = 4.71) รองลงมาได้แก่ ความชัดเจนของ </t>
  </si>
  <si>
    <t xml:space="preserve">Slide PowerPoint ประกอบการบรรยาย (บนจอ) ค่าเฉลี่ยอยู่ในระดับมากที่สุด (ค่าเฉลี่ย =4.57)  และความเหมาะสม </t>
  </si>
  <si>
    <t xml:space="preserve">     และการถ่ายทอดความรู้ของวิทยากร ในการปฐมนิเทศ และความเหมาะสมของจอภาพนำเสนอ มีค่าเฉลี่ยอยู่ในระดับมาก </t>
  </si>
  <si>
    <t xml:space="preserve">     (ค่าเฉลี่ย =4.43) ตามลำดับ ประโยชน์ที่ได้รับจากการเข้าร่วมกิจกรรม โดยรวมอยู่ในระดับมาก (ค่าเฉลี่ย =4.29) </t>
  </si>
  <si>
    <t>33 คน  และมีผู้ตอบแบบสอบถาม จำนวน 33 คน คิดเป็นร้อยละ 100.00  ของจำนวนนิสิตที่เข้าร่วมกิจกรรม</t>
  </si>
  <si>
    <t>จำนวน 33  คน คิดเป็นร้อยละ 100.00 ของจำนวนนิสิตที่เข้าร่วมกิจกรรม</t>
  </si>
  <si>
    <t>เป็นเพศหญิง ร้อยละ 54.55 เป็นเพศชาย ร้อยละ  45.45</t>
  </si>
  <si>
    <t>กิจกรรม พบว่า ผู้ตอบแบบสอบถามทราบข้อมูลการจัดกิจกรรมจากเอกสารประชาสัมพันธ์ คิดเป็นร้อยละ 39.02</t>
  </si>
  <si>
    <t>N = 33</t>
  </si>
  <si>
    <t>(ค่าเฉลี่ย =4.64) รองลงมาได้แก่ ด้านความพึงพอใจจากการเข้าร่วมกิจกรรมปฐมนิเทศโดยรวม มีความพึงพอใจ</t>
  </si>
  <si>
    <t xml:space="preserve">อยู่ในระดับมาก (ค่าเฉลี่ย = 4.43) และด้านคุณภาพการให้บริการ (การปฐมนิเทศ) มีความพึงพอใจอยู่ในระดับมาก </t>
  </si>
  <si>
    <t xml:space="preserve">(ค่าเฉลี่ย = 4.30) เมื่อพิจารณารายข้อพบว่า  เอกสารประกอบการประชุม มีค่าเฉลี่ยอยู่ในระดับมากที่สุด </t>
  </si>
  <si>
    <t>(ค่าเฉลี่ย = 4.71) รองลงมาได้แก่ ความชัดเจนของ Slide PowerPoint ประกอบการบรรยาย (บนจอ) มีค่าเฉลี่ยอยู่ใน</t>
  </si>
  <si>
    <t xml:space="preserve">ระดับมากที่สุด (ค่าเฉลี่ย =4.57) และความเหมาะสม และการถ่ายทอดความรู้ของวิทยากร ในการปฐมนิเทศ  </t>
  </si>
  <si>
    <t>และความเหมาะสมของจอภาพนำเสนอ มีค่าเฉลี่ยอยู่ในระดับมาก (ค่าเฉลี่ย =4.43) ตามลำดับ โดยประโยชน์ที่ได้รับ</t>
  </si>
  <si>
    <t xml:space="preserve">จากการเข้าร่วมกิจกรรม ในภาพรวมอยู่ในระดับมาก(ค่าเฉลี่ย =4.29) </t>
  </si>
  <si>
    <t>1) นิสิตได้รับทราบแนวปฏิบัติตนที่ดีในฐานะนิสิต ระดับบัณฑิตศึกษาจากการปฐมนิเทศ อยู่ในระดับมาก (ค่าเฉลี่ย = 4.29)</t>
  </si>
  <si>
    <t>2) นิสิตได้รับความรู้เกี่ยวกับ การให้บริการของสำนักหอสมุด อยู่ในระดับมาก (ค่าเฉลี่ย = 4.29)</t>
  </si>
  <si>
    <t>3) นิสิตได้รับความรู้เกี่ยวกับ การบริการของกองบริการการศึกษา อยู่ในระดับมาก (ค่าเฉลี่ย = 4.29)</t>
  </si>
  <si>
    <t>4) นิสิตได้รับความรู้เกี่ยวกับ การบริการของบัณฑิตวิทยาลัย อยู่ในระดับมาก (ค่าเฉลี่ย = 4.14)</t>
  </si>
  <si>
    <t>5) ความรู้ที่ได้รับจากการปฐมนิเทศในครั้งนี้ สามารถนำไปประยุกต์ใช้เป็นแนวปฏิบัติในการเรียนระดับบัณฑิตศึกษา</t>
  </si>
  <si>
    <t>6) นิสิตได้รับความรู้เรื่อง กฎ ระเบียบ ข้อบังคับต่าง ๆ ของมหาวิทยาลัย อยู่ในระดับมาก (ค่าเฉลี่ย = 4.14)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</si>
</sst>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60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319B0"/>
        <bgColor indexed="64"/>
      </patternFill>
    </fill>
    <fill>
      <patternFill patternType="solid">
        <fgColor rgb="FFB1715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04" fontId="10" fillId="0" borderId="0" xfId="4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/>
    </xf>
    <xf numFmtId="2" fontId="15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2" fontId="14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6" fillId="35" borderId="0" xfId="0" applyFont="1" applyFill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 horizontal="left"/>
    </xf>
    <xf numFmtId="2" fontId="14" fillId="0" borderId="10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36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202" fontId="6" fillId="40" borderId="0" xfId="0" applyNumberFormat="1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6" fillId="41" borderId="0" xfId="0" applyFont="1" applyFill="1" applyAlignment="1">
      <alignment horizontal="center"/>
    </xf>
    <xf numFmtId="0" fontId="8" fillId="41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8" fillId="42" borderId="0" xfId="0" applyFont="1" applyFill="1" applyAlignment="1">
      <alignment horizontal="center"/>
    </xf>
    <xf numFmtId="0" fontId="6" fillId="43" borderId="0" xfId="0" applyFont="1" applyFill="1" applyAlignment="1">
      <alignment horizontal="center"/>
    </xf>
    <xf numFmtId="0" fontId="8" fillId="43" borderId="0" xfId="0" applyFont="1" applyFill="1" applyAlignment="1">
      <alignment horizontal="center"/>
    </xf>
    <xf numFmtId="0" fontId="6" fillId="44" borderId="0" xfId="0" applyFont="1" applyFill="1" applyAlignment="1">
      <alignment horizontal="center"/>
    </xf>
    <xf numFmtId="0" fontId="8" fillId="44" borderId="0" xfId="0" applyFont="1" applyFill="1" applyAlignment="1">
      <alignment horizontal="center"/>
    </xf>
    <xf numFmtId="202" fontId="6" fillId="45" borderId="0" xfId="0" applyNumberFormat="1" applyFont="1" applyFill="1" applyAlignment="1">
      <alignment horizontal="center"/>
    </xf>
    <xf numFmtId="0" fontId="8" fillId="45" borderId="0" xfId="0" applyFont="1" applyFill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/>
    </xf>
    <xf numFmtId="202" fontId="6" fillId="22" borderId="0" xfId="0" applyNumberFormat="1" applyFont="1" applyFill="1" applyAlignment="1">
      <alignment horizontal="center"/>
    </xf>
    <xf numFmtId="0" fontId="8" fillId="22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22" fillId="0" borderId="0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2" fontId="10" fillId="0" borderId="0" xfId="0" applyNumberFormat="1" applyFont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" fillId="21" borderId="0" xfId="0" applyFont="1" applyFill="1" applyAlignment="1">
      <alignment horizontal="center"/>
    </xf>
    <xf numFmtId="0" fontId="8" fillId="21" borderId="0" xfId="0" applyFont="1" applyFill="1" applyAlignment="1">
      <alignment horizontal="center"/>
    </xf>
    <xf numFmtId="0" fontId="6" fillId="46" borderId="0" xfId="0" applyFont="1" applyFill="1" applyAlignment="1">
      <alignment horizontal="center"/>
    </xf>
    <xf numFmtId="0" fontId="8" fillId="46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34</xdr:row>
      <xdr:rowOff>57150</xdr:rowOff>
    </xdr:from>
    <xdr:to>
      <xdr:col>24</xdr:col>
      <xdr:colOff>0</xdr:colOff>
      <xdr:row>34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66850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57150</xdr:rowOff>
    </xdr:from>
    <xdr:to>
      <xdr:col>24</xdr:col>
      <xdr:colOff>0</xdr:colOff>
      <xdr:row>36</xdr:row>
      <xdr:rowOff>57150</xdr:rowOff>
    </xdr:to>
    <xdr:sp>
      <xdr:nvSpPr>
        <xdr:cNvPr id="2" name="Line 1"/>
        <xdr:cNvSpPr>
          <a:spLocks/>
        </xdr:cNvSpPr>
      </xdr:nvSpPr>
      <xdr:spPr>
        <a:xfrm>
          <a:off x="14668500" y="965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57150</xdr:rowOff>
    </xdr:from>
    <xdr:to>
      <xdr:col>24</xdr:col>
      <xdr:colOff>0</xdr:colOff>
      <xdr:row>43</xdr:row>
      <xdr:rowOff>57150</xdr:rowOff>
    </xdr:to>
    <xdr:sp>
      <xdr:nvSpPr>
        <xdr:cNvPr id="3" name="Line 1"/>
        <xdr:cNvSpPr>
          <a:spLocks/>
        </xdr:cNvSpPr>
      </xdr:nvSpPr>
      <xdr:spPr>
        <a:xfrm>
          <a:off x="14668500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57150</xdr:rowOff>
    </xdr:from>
    <xdr:to>
      <xdr:col>24</xdr:col>
      <xdr:colOff>0</xdr:colOff>
      <xdr:row>45</xdr:row>
      <xdr:rowOff>57150</xdr:rowOff>
    </xdr:to>
    <xdr:sp>
      <xdr:nvSpPr>
        <xdr:cNvPr id="4" name="Line 1"/>
        <xdr:cNvSpPr>
          <a:spLocks/>
        </xdr:cNvSpPr>
      </xdr:nvSpPr>
      <xdr:spPr>
        <a:xfrm>
          <a:off x="1466850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47</xdr:row>
      <xdr:rowOff>57150</xdr:rowOff>
    </xdr:from>
    <xdr:to>
      <xdr:col>24</xdr:col>
      <xdr:colOff>0</xdr:colOff>
      <xdr:row>47</xdr:row>
      <xdr:rowOff>57150</xdr:rowOff>
    </xdr:to>
    <xdr:sp>
      <xdr:nvSpPr>
        <xdr:cNvPr id="5" name="Line 1"/>
        <xdr:cNvSpPr>
          <a:spLocks/>
        </xdr:cNvSpPr>
      </xdr:nvSpPr>
      <xdr:spPr>
        <a:xfrm>
          <a:off x="1466850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57150</xdr:rowOff>
    </xdr:from>
    <xdr:to>
      <xdr:col>24</xdr:col>
      <xdr:colOff>0</xdr:colOff>
      <xdr:row>50</xdr:row>
      <xdr:rowOff>57150</xdr:rowOff>
    </xdr:to>
    <xdr:sp>
      <xdr:nvSpPr>
        <xdr:cNvPr id="6" name="Line 1"/>
        <xdr:cNvSpPr>
          <a:spLocks/>
        </xdr:cNvSpPr>
      </xdr:nvSpPr>
      <xdr:spPr>
        <a:xfrm>
          <a:off x="14668500" y="1339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52</xdr:row>
      <xdr:rowOff>57150</xdr:rowOff>
    </xdr:from>
    <xdr:to>
      <xdr:col>24</xdr:col>
      <xdr:colOff>0</xdr:colOff>
      <xdr:row>52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4668500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57150</xdr:rowOff>
    </xdr:from>
    <xdr:to>
      <xdr:col>24</xdr:col>
      <xdr:colOff>0</xdr:colOff>
      <xdr:row>54</xdr:row>
      <xdr:rowOff>57150</xdr:rowOff>
    </xdr:to>
    <xdr:sp>
      <xdr:nvSpPr>
        <xdr:cNvPr id="8" name="Line 1"/>
        <xdr:cNvSpPr>
          <a:spLocks/>
        </xdr:cNvSpPr>
      </xdr:nvSpPr>
      <xdr:spPr>
        <a:xfrm>
          <a:off x="1466850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57150</xdr:rowOff>
    </xdr:from>
    <xdr:to>
      <xdr:col>24</xdr:col>
      <xdr:colOff>0</xdr:colOff>
      <xdr:row>56</xdr:row>
      <xdr:rowOff>57150</xdr:rowOff>
    </xdr:to>
    <xdr:sp>
      <xdr:nvSpPr>
        <xdr:cNvPr id="9" name="Line 1"/>
        <xdr:cNvSpPr>
          <a:spLocks/>
        </xdr:cNvSpPr>
      </xdr:nvSpPr>
      <xdr:spPr>
        <a:xfrm>
          <a:off x="14668500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58</xdr:row>
      <xdr:rowOff>57150</xdr:rowOff>
    </xdr:from>
    <xdr:to>
      <xdr:col>24</xdr:col>
      <xdr:colOff>0</xdr:colOff>
      <xdr:row>58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4668500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57150</xdr:rowOff>
    </xdr:from>
    <xdr:to>
      <xdr:col>24</xdr:col>
      <xdr:colOff>0</xdr:colOff>
      <xdr:row>60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466850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57150</xdr:rowOff>
    </xdr:from>
    <xdr:to>
      <xdr:col>24</xdr:col>
      <xdr:colOff>0</xdr:colOff>
      <xdr:row>62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46685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57150</xdr:rowOff>
    </xdr:from>
    <xdr:to>
      <xdr:col>24</xdr:col>
      <xdr:colOff>0</xdr:colOff>
      <xdr:row>64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466850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66</xdr:row>
      <xdr:rowOff>57150</xdr:rowOff>
    </xdr:from>
    <xdr:to>
      <xdr:col>24</xdr:col>
      <xdr:colOff>0</xdr:colOff>
      <xdr:row>66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46685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68</xdr:row>
      <xdr:rowOff>57150</xdr:rowOff>
    </xdr:from>
    <xdr:to>
      <xdr:col>24</xdr:col>
      <xdr:colOff>0</xdr:colOff>
      <xdr:row>68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4668500" y="1819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57150</xdr:rowOff>
    </xdr:from>
    <xdr:to>
      <xdr:col>24</xdr:col>
      <xdr:colOff>0</xdr:colOff>
      <xdr:row>70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46685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72</xdr:row>
      <xdr:rowOff>57150</xdr:rowOff>
    </xdr:from>
    <xdr:to>
      <xdr:col>24</xdr:col>
      <xdr:colOff>0</xdr:colOff>
      <xdr:row>72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4668500" y="1925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74</xdr:row>
      <xdr:rowOff>57150</xdr:rowOff>
    </xdr:from>
    <xdr:to>
      <xdr:col>24</xdr:col>
      <xdr:colOff>0</xdr:colOff>
      <xdr:row>74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4668500" y="1979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57150</xdr:rowOff>
    </xdr:from>
    <xdr:to>
      <xdr:col>24</xdr:col>
      <xdr:colOff>0</xdr:colOff>
      <xdr:row>76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466850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78</xdr:row>
      <xdr:rowOff>57150</xdr:rowOff>
    </xdr:from>
    <xdr:to>
      <xdr:col>24</xdr:col>
      <xdr:colOff>0</xdr:colOff>
      <xdr:row>78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4668500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80</xdr:row>
      <xdr:rowOff>57150</xdr:rowOff>
    </xdr:from>
    <xdr:to>
      <xdr:col>24</xdr:col>
      <xdr:colOff>0</xdr:colOff>
      <xdr:row>80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46685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82</xdr:row>
      <xdr:rowOff>57150</xdr:rowOff>
    </xdr:from>
    <xdr:to>
      <xdr:col>24</xdr:col>
      <xdr:colOff>0</xdr:colOff>
      <xdr:row>82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466850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84</xdr:row>
      <xdr:rowOff>57150</xdr:rowOff>
    </xdr:from>
    <xdr:to>
      <xdr:col>24</xdr:col>
      <xdr:colOff>0</xdr:colOff>
      <xdr:row>84</xdr:row>
      <xdr:rowOff>57150</xdr:rowOff>
    </xdr:to>
    <xdr:sp>
      <xdr:nvSpPr>
        <xdr:cNvPr id="23" name="Line 1"/>
        <xdr:cNvSpPr>
          <a:spLocks/>
        </xdr:cNvSpPr>
      </xdr:nvSpPr>
      <xdr:spPr>
        <a:xfrm>
          <a:off x="146685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86</xdr:row>
      <xdr:rowOff>57150</xdr:rowOff>
    </xdr:from>
    <xdr:to>
      <xdr:col>24</xdr:col>
      <xdr:colOff>0</xdr:colOff>
      <xdr:row>86</xdr:row>
      <xdr:rowOff>57150</xdr:rowOff>
    </xdr:to>
    <xdr:sp>
      <xdr:nvSpPr>
        <xdr:cNvPr id="24" name="Line 1"/>
        <xdr:cNvSpPr>
          <a:spLocks/>
        </xdr:cNvSpPr>
      </xdr:nvSpPr>
      <xdr:spPr>
        <a:xfrm>
          <a:off x="1466850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88</xdr:row>
      <xdr:rowOff>57150</xdr:rowOff>
    </xdr:from>
    <xdr:to>
      <xdr:col>24</xdr:col>
      <xdr:colOff>0</xdr:colOff>
      <xdr:row>88</xdr:row>
      <xdr:rowOff>57150</xdr:rowOff>
    </xdr:to>
    <xdr:sp>
      <xdr:nvSpPr>
        <xdr:cNvPr id="25" name="Line 1"/>
        <xdr:cNvSpPr>
          <a:spLocks/>
        </xdr:cNvSpPr>
      </xdr:nvSpPr>
      <xdr:spPr>
        <a:xfrm>
          <a:off x="14668500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90</xdr:row>
      <xdr:rowOff>57150</xdr:rowOff>
    </xdr:from>
    <xdr:to>
      <xdr:col>24</xdr:col>
      <xdr:colOff>0</xdr:colOff>
      <xdr:row>90</xdr:row>
      <xdr:rowOff>57150</xdr:rowOff>
    </xdr:to>
    <xdr:sp>
      <xdr:nvSpPr>
        <xdr:cNvPr id="26" name="Line 1"/>
        <xdr:cNvSpPr>
          <a:spLocks/>
        </xdr:cNvSpPr>
      </xdr:nvSpPr>
      <xdr:spPr>
        <a:xfrm>
          <a:off x="14668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57150</xdr:rowOff>
    </xdr:from>
    <xdr:to>
      <xdr:col>24</xdr:col>
      <xdr:colOff>0</xdr:colOff>
      <xdr:row>92</xdr:row>
      <xdr:rowOff>57150</xdr:rowOff>
    </xdr:to>
    <xdr:sp>
      <xdr:nvSpPr>
        <xdr:cNvPr id="27" name="Line 1"/>
        <xdr:cNvSpPr>
          <a:spLocks/>
        </xdr:cNvSpPr>
      </xdr:nvSpPr>
      <xdr:spPr>
        <a:xfrm>
          <a:off x="1466850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94</xdr:row>
      <xdr:rowOff>57150</xdr:rowOff>
    </xdr:from>
    <xdr:to>
      <xdr:col>24</xdr:col>
      <xdr:colOff>0</xdr:colOff>
      <xdr:row>94</xdr:row>
      <xdr:rowOff>57150</xdr:rowOff>
    </xdr:to>
    <xdr:sp>
      <xdr:nvSpPr>
        <xdr:cNvPr id="28" name="Line 1"/>
        <xdr:cNvSpPr>
          <a:spLocks/>
        </xdr:cNvSpPr>
      </xdr:nvSpPr>
      <xdr:spPr>
        <a:xfrm>
          <a:off x="146685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96</xdr:row>
      <xdr:rowOff>57150</xdr:rowOff>
    </xdr:from>
    <xdr:to>
      <xdr:col>24</xdr:col>
      <xdr:colOff>0</xdr:colOff>
      <xdr:row>96</xdr:row>
      <xdr:rowOff>57150</xdr:rowOff>
    </xdr:to>
    <xdr:sp>
      <xdr:nvSpPr>
        <xdr:cNvPr id="29" name="Line 1"/>
        <xdr:cNvSpPr>
          <a:spLocks/>
        </xdr:cNvSpPr>
      </xdr:nvSpPr>
      <xdr:spPr>
        <a:xfrm>
          <a:off x="1466850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98</xdr:row>
      <xdr:rowOff>57150</xdr:rowOff>
    </xdr:from>
    <xdr:to>
      <xdr:col>24</xdr:col>
      <xdr:colOff>0</xdr:colOff>
      <xdr:row>98</xdr:row>
      <xdr:rowOff>57150</xdr:rowOff>
    </xdr:to>
    <xdr:sp>
      <xdr:nvSpPr>
        <xdr:cNvPr id="30" name="Line 1"/>
        <xdr:cNvSpPr>
          <a:spLocks/>
        </xdr:cNvSpPr>
      </xdr:nvSpPr>
      <xdr:spPr>
        <a:xfrm>
          <a:off x="14668500" y="261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100</xdr:row>
      <xdr:rowOff>57150</xdr:rowOff>
    </xdr:from>
    <xdr:to>
      <xdr:col>24</xdr:col>
      <xdr:colOff>0</xdr:colOff>
      <xdr:row>100</xdr:row>
      <xdr:rowOff>57150</xdr:rowOff>
    </xdr:to>
    <xdr:sp>
      <xdr:nvSpPr>
        <xdr:cNvPr id="31" name="Line 1"/>
        <xdr:cNvSpPr>
          <a:spLocks/>
        </xdr:cNvSpPr>
      </xdr:nvSpPr>
      <xdr:spPr>
        <a:xfrm>
          <a:off x="14668500" y="2672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102</xdr:row>
      <xdr:rowOff>57150</xdr:rowOff>
    </xdr:from>
    <xdr:to>
      <xdr:col>24</xdr:col>
      <xdr:colOff>0</xdr:colOff>
      <xdr:row>102</xdr:row>
      <xdr:rowOff>57150</xdr:rowOff>
    </xdr:to>
    <xdr:sp>
      <xdr:nvSpPr>
        <xdr:cNvPr id="32" name="Line 1"/>
        <xdr:cNvSpPr>
          <a:spLocks/>
        </xdr:cNvSpPr>
      </xdr:nvSpPr>
      <xdr:spPr>
        <a:xfrm>
          <a:off x="14668500" y="2726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104</xdr:row>
      <xdr:rowOff>57150</xdr:rowOff>
    </xdr:from>
    <xdr:to>
      <xdr:col>24</xdr:col>
      <xdr:colOff>0</xdr:colOff>
      <xdr:row>104</xdr:row>
      <xdr:rowOff>57150</xdr:rowOff>
    </xdr:to>
    <xdr:sp>
      <xdr:nvSpPr>
        <xdr:cNvPr id="33" name="Line 1"/>
        <xdr:cNvSpPr>
          <a:spLocks/>
        </xdr:cNvSpPr>
      </xdr:nvSpPr>
      <xdr:spPr>
        <a:xfrm>
          <a:off x="14668500" y="277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106</xdr:row>
      <xdr:rowOff>57150</xdr:rowOff>
    </xdr:from>
    <xdr:to>
      <xdr:col>24</xdr:col>
      <xdr:colOff>0</xdr:colOff>
      <xdr:row>106</xdr:row>
      <xdr:rowOff>57150</xdr:rowOff>
    </xdr:to>
    <xdr:sp>
      <xdr:nvSpPr>
        <xdr:cNvPr id="34" name="Line 1"/>
        <xdr:cNvSpPr>
          <a:spLocks/>
        </xdr:cNvSpPr>
      </xdr:nvSpPr>
      <xdr:spPr>
        <a:xfrm>
          <a:off x="1466850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108</xdr:row>
      <xdr:rowOff>57150</xdr:rowOff>
    </xdr:from>
    <xdr:to>
      <xdr:col>24</xdr:col>
      <xdr:colOff>0</xdr:colOff>
      <xdr:row>108</xdr:row>
      <xdr:rowOff>57150</xdr:rowOff>
    </xdr:to>
    <xdr:sp>
      <xdr:nvSpPr>
        <xdr:cNvPr id="35" name="Line 1"/>
        <xdr:cNvSpPr>
          <a:spLocks/>
        </xdr:cNvSpPr>
      </xdr:nvSpPr>
      <xdr:spPr>
        <a:xfrm>
          <a:off x="14668500" y="2886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110</xdr:row>
      <xdr:rowOff>57150</xdr:rowOff>
    </xdr:from>
    <xdr:to>
      <xdr:col>24</xdr:col>
      <xdr:colOff>0</xdr:colOff>
      <xdr:row>110</xdr:row>
      <xdr:rowOff>57150</xdr:rowOff>
    </xdr:to>
    <xdr:sp>
      <xdr:nvSpPr>
        <xdr:cNvPr id="36" name="Line 1"/>
        <xdr:cNvSpPr>
          <a:spLocks/>
        </xdr:cNvSpPr>
      </xdr:nvSpPr>
      <xdr:spPr>
        <a:xfrm>
          <a:off x="14668500" y="2939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57150</xdr:rowOff>
    </xdr:from>
    <xdr:to>
      <xdr:col>24</xdr:col>
      <xdr:colOff>0</xdr:colOff>
      <xdr:row>112</xdr:row>
      <xdr:rowOff>57150</xdr:rowOff>
    </xdr:to>
    <xdr:sp>
      <xdr:nvSpPr>
        <xdr:cNvPr id="37" name="Line 1"/>
        <xdr:cNvSpPr>
          <a:spLocks/>
        </xdr:cNvSpPr>
      </xdr:nvSpPr>
      <xdr:spPr>
        <a:xfrm>
          <a:off x="14668500" y="2992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114</xdr:row>
      <xdr:rowOff>57150</xdr:rowOff>
    </xdr:from>
    <xdr:to>
      <xdr:col>24</xdr:col>
      <xdr:colOff>0</xdr:colOff>
      <xdr:row>114</xdr:row>
      <xdr:rowOff>57150</xdr:rowOff>
    </xdr:to>
    <xdr:sp>
      <xdr:nvSpPr>
        <xdr:cNvPr id="38" name="Line 1"/>
        <xdr:cNvSpPr>
          <a:spLocks/>
        </xdr:cNvSpPr>
      </xdr:nvSpPr>
      <xdr:spPr>
        <a:xfrm>
          <a:off x="14668500" y="3046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116</xdr:row>
      <xdr:rowOff>57150</xdr:rowOff>
    </xdr:from>
    <xdr:to>
      <xdr:col>24</xdr:col>
      <xdr:colOff>0</xdr:colOff>
      <xdr:row>116</xdr:row>
      <xdr:rowOff>57150</xdr:rowOff>
    </xdr:to>
    <xdr:sp>
      <xdr:nvSpPr>
        <xdr:cNvPr id="39" name="Line 1"/>
        <xdr:cNvSpPr>
          <a:spLocks/>
        </xdr:cNvSpPr>
      </xdr:nvSpPr>
      <xdr:spPr>
        <a:xfrm>
          <a:off x="1466850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118</xdr:row>
      <xdr:rowOff>57150</xdr:rowOff>
    </xdr:from>
    <xdr:to>
      <xdr:col>24</xdr:col>
      <xdr:colOff>0</xdr:colOff>
      <xdr:row>118</xdr:row>
      <xdr:rowOff>57150</xdr:rowOff>
    </xdr:to>
    <xdr:sp>
      <xdr:nvSpPr>
        <xdr:cNvPr id="40" name="Line 1"/>
        <xdr:cNvSpPr>
          <a:spLocks/>
        </xdr:cNvSpPr>
      </xdr:nvSpPr>
      <xdr:spPr>
        <a:xfrm>
          <a:off x="14668500" y="3152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120</xdr:row>
      <xdr:rowOff>57150</xdr:rowOff>
    </xdr:from>
    <xdr:to>
      <xdr:col>24</xdr:col>
      <xdr:colOff>0</xdr:colOff>
      <xdr:row>120</xdr:row>
      <xdr:rowOff>57150</xdr:rowOff>
    </xdr:to>
    <xdr:sp>
      <xdr:nvSpPr>
        <xdr:cNvPr id="41" name="Line 1"/>
        <xdr:cNvSpPr>
          <a:spLocks/>
        </xdr:cNvSpPr>
      </xdr:nvSpPr>
      <xdr:spPr>
        <a:xfrm>
          <a:off x="14668500" y="3206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122</xdr:row>
      <xdr:rowOff>57150</xdr:rowOff>
    </xdr:from>
    <xdr:to>
      <xdr:col>24</xdr:col>
      <xdr:colOff>0</xdr:colOff>
      <xdr:row>122</xdr:row>
      <xdr:rowOff>57150</xdr:rowOff>
    </xdr:to>
    <xdr:sp>
      <xdr:nvSpPr>
        <xdr:cNvPr id="42" name="Line 1"/>
        <xdr:cNvSpPr>
          <a:spLocks/>
        </xdr:cNvSpPr>
      </xdr:nvSpPr>
      <xdr:spPr>
        <a:xfrm>
          <a:off x="1466850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124</xdr:row>
      <xdr:rowOff>57150</xdr:rowOff>
    </xdr:from>
    <xdr:to>
      <xdr:col>24</xdr:col>
      <xdr:colOff>0</xdr:colOff>
      <xdr:row>124</xdr:row>
      <xdr:rowOff>57150</xdr:rowOff>
    </xdr:to>
    <xdr:sp>
      <xdr:nvSpPr>
        <xdr:cNvPr id="43" name="Line 1"/>
        <xdr:cNvSpPr>
          <a:spLocks/>
        </xdr:cNvSpPr>
      </xdr:nvSpPr>
      <xdr:spPr>
        <a:xfrm>
          <a:off x="1466850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126</xdr:row>
      <xdr:rowOff>57150</xdr:rowOff>
    </xdr:from>
    <xdr:to>
      <xdr:col>24</xdr:col>
      <xdr:colOff>0</xdr:colOff>
      <xdr:row>126</xdr:row>
      <xdr:rowOff>57150</xdr:rowOff>
    </xdr:to>
    <xdr:sp>
      <xdr:nvSpPr>
        <xdr:cNvPr id="44" name="Line 1"/>
        <xdr:cNvSpPr>
          <a:spLocks/>
        </xdr:cNvSpPr>
      </xdr:nvSpPr>
      <xdr:spPr>
        <a:xfrm>
          <a:off x="14668500" y="336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128</xdr:row>
      <xdr:rowOff>57150</xdr:rowOff>
    </xdr:from>
    <xdr:to>
      <xdr:col>24</xdr:col>
      <xdr:colOff>0</xdr:colOff>
      <xdr:row>128</xdr:row>
      <xdr:rowOff>57150</xdr:rowOff>
    </xdr:to>
    <xdr:sp>
      <xdr:nvSpPr>
        <xdr:cNvPr id="45" name="Line 1"/>
        <xdr:cNvSpPr>
          <a:spLocks/>
        </xdr:cNvSpPr>
      </xdr:nvSpPr>
      <xdr:spPr>
        <a:xfrm>
          <a:off x="14668500" y="3419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130</xdr:row>
      <xdr:rowOff>57150</xdr:rowOff>
    </xdr:from>
    <xdr:to>
      <xdr:col>24</xdr:col>
      <xdr:colOff>0</xdr:colOff>
      <xdr:row>130</xdr:row>
      <xdr:rowOff>57150</xdr:rowOff>
    </xdr:to>
    <xdr:sp>
      <xdr:nvSpPr>
        <xdr:cNvPr id="46" name="Line 1"/>
        <xdr:cNvSpPr>
          <a:spLocks/>
        </xdr:cNvSpPr>
      </xdr:nvSpPr>
      <xdr:spPr>
        <a:xfrm>
          <a:off x="14668500" y="3472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132</xdr:row>
      <xdr:rowOff>57150</xdr:rowOff>
    </xdr:from>
    <xdr:to>
      <xdr:col>24</xdr:col>
      <xdr:colOff>0</xdr:colOff>
      <xdr:row>132</xdr:row>
      <xdr:rowOff>57150</xdr:rowOff>
    </xdr:to>
    <xdr:sp>
      <xdr:nvSpPr>
        <xdr:cNvPr id="47" name="Line 1"/>
        <xdr:cNvSpPr>
          <a:spLocks/>
        </xdr:cNvSpPr>
      </xdr:nvSpPr>
      <xdr:spPr>
        <a:xfrm>
          <a:off x="146685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134</xdr:row>
      <xdr:rowOff>57150</xdr:rowOff>
    </xdr:from>
    <xdr:to>
      <xdr:col>24</xdr:col>
      <xdr:colOff>0</xdr:colOff>
      <xdr:row>134</xdr:row>
      <xdr:rowOff>57150</xdr:rowOff>
    </xdr:to>
    <xdr:sp>
      <xdr:nvSpPr>
        <xdr:cNvPr id="48" name="Line 1"/>
        <xdr:cNvSpPr>
          <a:spLocks/>
        </xdr:cNvSpPr>
      </xdr:nvSpPr>
      <xdr:spPr>
        <a:xfrm>
          <a:off x="14668500" y="357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136</xdr:row>
      <xdr:rowOff>57150</xdr:rowOff>
    </xdr:from>
    <xdr:to>
      <xdr:col>24</xdr:col>
      <xdr:colOff>0</xdr:colOff>
      <xdr:row>136</xdr:row>
      <xdr:rowOff>57150</xdr:rowOff>
    </xdr:to>
    <xdr:sp>
      <xdr:nvSpPr>
        <xdr:cNvPr id="49" name="Line 1"/>
        <xdr:cNvSpPr>
          <a:spLocks/>
        </xdr:cNvSpPr>
      </xdr:nvSpPr>
      <xdr:spPr>
        <a:xfrm>
          <a:off x="14668500" y="3632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138</xdr:row>
      <xdr:rowOff>57150</xdr:rowOff>
    </xdr:from>
    <xdr:to>
      <xdr:col>24</xdr:col>
      <xdr:colOff>0</xdr:colOff>
      <xdr:row>138</xdr:row>
      <xdr:rowOff>57150</xdr:rowOff>
    </xdr:to>
    <xdr:sp>
      <xdr:nvSpPr>
        <xdr:cNvPr id="50" name="Line 1"/>
        <xdr:cNvSpPr>
          <a:spLocks/>
        </xdr:cNvSpPr>
      </xdr:nvSpPr>
      <xdr:spPr>
        <a:xfrm>
          <a:off x="14668500" y="3686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140</xdr:row>
      <xdr:rowOff>57150</xdr:rowOff>
    </xdr:from>
    <xdr:to>
      <xdr:col>24</xdr:col>
      <xdr:colOff>0</xdr:colOff>
      <xdr:row>140</xdr:row>
      <xdr:rowOff>57150</xdr:rowOff>
    </xdr:to>
    <xdr:sp>
      <xdr:nvSpPr>
        <xdr:cNvPr id="51" name="Line 1"/>
        <xdr:cNvSpPr>
          <a:spLocks/>
        </xdr:cNvSpPr>
      </xdr:nvSpPr>
      <xdr:spPr>
        <a:xfrm>
          <a:off x="14668500" y="3739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142</xdr:row>
      <xdr:rowOff>57150</xdr:rowOff>
    </xdr:from>
    <xdr:to>
      <xdr:col>24</xdr:col>
      <xdr:colOff>0</xdr:colOff>
      <xdr:row>142</xdr:row>
      <xdr:rowOff>57150</xdr:rowOff>
    </xdr:to>
    <xdr:sp>
      <xdr:nvSpPr>
        <xdr:cNvPr id="52" name="Line 1"/>
        <xdr:cNvSpPr>
          <a:spLocks/>
        </xdr:cNvSpPr>
      </xdr:nvSpPr>
      <xdr:spPr>
        <a:xfrm>
          <a:off x="14668500" y="3792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144</xdr:row>
      <xdr:rowOff>57150</xdr:rowOff>
    </xdr:from>
    <xdr:to>
      <xdr:col>24</xdr:col>
      <xdr:colOff>0</xdr:colOff>
      <xdr:row>144</xdr:row>
      <xdr:rowOff>57150</xdr:rowOff>
    </xdr:to>
    <xdr:sp>
      <xdr:nvSpPr>
        <xdr:cNvPr id="53" name="Line 1"/>
        <xdr:cNvSpPr>
          <a:spLocks/>
        </xdr:cNvSpPr>
      </xdr:nvSpPr>
      <xdr:spPr>
        <a:xfrm>
          <a:off x="14668500" y="384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146</xdr:row>
      <xdr:rowOff>57150</xdr:rowOff>
    </xdr:from>
    <xdr:to>
      <xdr:col>24</xdr:col>
      <xdr:colOff>0</xdr:colOff>
      <xdr:row>146</xdr:row>
      <xdr:rowOff>57150</xdr:rowOff>
    </xdr:to>
    <xdr:sp>
      <xdr:nvSpPr>
        <xdr:cNvPr id="54" name="Line 1"/>
        <xdr:cNvSpPr>
          <a:spLocks/>
        </xdr:cNvSpPr>
      </xdr:nvSpPr>
      <xdr:spPr>
        <a:xfrm>
          <a:off x="14668500" y="389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148</xdr:row>
      <xdr:rowOff>57150</xdr:rowOff>
    </xdr:from>
    <xdr:to>
      <xdr:col>24</xdr:col>
      <xdr:colOff>0</xdr:colOff>
      <xdr:row>148</xdr:row>
      <xdr:rowOff>57150</xdr:rowOff>
    </xdr:to>
    <xdr:sp>
      <xdr:nvSpPr>
        <xdr:cNvPr id="55" name="Line 1"/>
        <xdr:cNvSpPr>
          <a:spLocks/>
        </xdr:cNvSpPr>
      </xdr:nvSpPr>
      <xdr:spPr>
        <a:xfrm>
          <a:off x="14668500" y="395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150</xdr:row>
      <xdr:rowOff>57150</xdr:rowOff>
    </xdr:from>
    <xdr:to>
      <xdr:col>24</xdr:col>
      <xdr:colOff>0</xdr:colOff>
      <xdr:row>150</xdr:row>
      <xdr:rowOff>57150</xdr:rowOff>
    </xdr:to>
    <xdr:sp>
      <xdr:nvSpPr>
        <xdr:cNvPr id="56" name="Line 1"/>
        <xdr:cNvSpPr>
          <a:spLocks/>
        </xdr:cNvSpPr>
      </xdr:nvSpPr>
      <xdr:spPr>
        <a:xfrm>
          <a:off x="14668500" y="400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152</xdr:row>
      <xdr:rowOff>57150</xdr:rowOff>
    </xdr:from>
    <xdr:to>
      <xdr:col>24</xdr:col>
      <xdr:colOff>0</xdr:colOff>
      <xdr:row>152</xdr:row>
      <xdr:rowOff>57150</xdr:rowOff>
    </xdr:to>
    <xdr:sp>
      <xdr:nvSpPr>
        <xdr:cNvPr id="57" name="Line 1"/>
        <xdr:cNvSpPr>
          <a:spLocks/>
        </xdr:cNvSpPr>
      </xdr:nvSpPr>
      <xdr:spPr>
        <a:xfrm>
          <a:off x="14668500" y="405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154</xdr:row>
      <xdr:rowOff>57150</xdr:rowOff>
    </xdr:from>
    <xdr:to>
      <xdr:col>24</xdr:col>
      <xdr:colOff>0</xdr:colOff>
      <xdr:row>154</xdr:row>
      <xdr:rowOff>57150</xdr:rowOff>
    </xdr:to>
    <xdr:sp>
      <xdr:nvSpPr>
        <xdr:cNvPr id="58" name="Line 1"/>
        <xdr:cNvSpPr>
          <a:spLocks/>
        </xdr:cNvSpPr>
      </xdr:nvSpPr>
      <xdr:spPr>
        <a:xfrm>
          <a:off x="14668500" y="411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156</xdr:row>
      <xdr:rowOff>57150</xdr:rowOff>
    </xdr:from>
    <xdr:to>
      <xdr:col>24</xdr:col>
      <xdr:colOff>0</xdr:colOff>
      <xdr:row>156</xdr:row>
      <xdr:rowOff>57150</xdr:rowOff>
    </xdr:to>
    <xdr:sp>
      <xdr:nvSpPr>
        <xdr:cNvPr id="59" name="Line 1"/>
        <xdr:cNvSpPr>
          <a:spLocks/>
        </xdr:cNvSpPr>
      </xdr:nvSpPr>
      <xdr:spPr>
        <a:xfrm>
          <a:off x="14668500" y="416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158</xdr:row>
      <xdr:rowOff>57150</xdr:rowOff>
    </xdr:from>
    <xdr:to>
      <xdr:col>24</xdr:col>
      <xdr:colOff>0</xdr:colOff>
      <xdr:row>158</xdr:row>
      <xdr:rowOff>57150</xdr:rowOff>
    </xdr:to>
    <xdr:sp>
      <xdr:nvSpPr>
        <xdr:cNvPr id="60" name="Line 1"/>
        <xdr:cNvSpPr>
          <a:spLocks/>
        </xdr:cNvSpPr>
      </xdr:nvSpPr>
      <xdr:spPr>
        <a:xfrm>
          <a:off x="14668500" y="421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160</xdr:row>
      <xdr:rowOff>57150</xdr:rowOff>
    </xdr:from>
    <xdr:to>
      <xdr:col>24</xdr:col>
      <xdr:colOff>0</xdr:colOff>
      <xdr:row>160</xdr:row>
      <xdr:rowOff>57150</xdr:rowOff>
    </xdr:to>
    <xdr:sp>
      <xdr:nvSpPr>
        <xdr:cNvPr id="61" name="Line 1"/>
        <xdr:cNvSpPr>
          <a:spLocks/>
        </xdr:cNvSpPr>
      </xdr:nvSpPr>
      <xdr:spPr>
        <a:xfrm>
          <a:off x="14668500" y="427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162</xdr:row>
      <xdr:rowOff>57150</xdr:rowOff>
    </xdr:from>
    <xdr:to>
      <xdr:col>24</xdr:col>
      <xdr:colOff>0</xdr:colOff>
      <xdr:row>162</xdr:row>
      <xdr:rowOff>57150</xdr:rowOff>
    </xdr:to>
    <xdr:sp>
      <xdr:nvSpPr>
        <xdr:cNvPr id="62" name="Line 1"/>
        <xdr:cNvSpPr>
          <a:spLocks/>
        </xdr:cNvSpPr>
      </xdr:nvSpPr>
      <xdr:spPr>
        <a:xfrm>
          <a:off x="14668500" y="432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164</xdr:row>
      <xdr:rowOff>57150</xdr:rowOff>
    </xdr:from>
    <xdr:to>
      <xdr:col>24</xdr:col>
      <xdr:colOff>0</xdr:colOff>
      <xdr:row>164</xdr:row>
      <xdr:rowOff>57150</xdr:rowOff>
    </xdr:to>
    <xdr:sp>
      <xdr:nvSpPr>
        <xdr:cNvPr id="63" name="Line 1"/>
        <xdr:cNvSpPr>
          <a:spLocks/>
        </xdr:cNvSpPr>
      </xdr:nvSpPr>
      <xdr:spPr>
        <a:xfrm>
          <a:off x="14668500" y="437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166</xdr:row>
      <xdr:rowOff>57150</xdr:rowOff>
    </xdr:from>
    <xdr:to>
      <xdr:col>24</xdr:col>
      <xdr:colOff>0</xdr:colOff>
      <xdr:row>166</xdr:row>
      <xdr:rowOff>57150</xdr:rowOff>
    </xdr:to>
    <xdr:sp>
      <xdr:nvSpPr>
        <xdr:cNvPr id="64" name="Line 1"/>
        <xdr:cNvSpPr>
          <a:spLocks/>
        </xdr:cNvSpPr>
      </xdr:nvSpPr>
      <xdr:spPr>
        <a:xfrm>
          <a:off x="14668500" y="443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168</xdr:row>
      <xdr:rowOff>57150</xdr:rowOff>
    </xdr:from>
    <xdr:to>
      <xdr:col>24</xdr:col>
      <xdr:colOff>0</xdr:colOff>
      <xdr:row>168</xdr:row>
      <xdr:rowOff>57150</xdr:rowOff>
    </xdr:to>
    <xdr:sp>
      <xdr:nvSpPr>
        <xdr:cNvPr id="65" name="Line 1"/>
        <xdr:cNvSpPr>
          <a:spLocks/>
        </xdr:cNvSpPr>
      </xdr:nvSpPr>
      <xdr:spPr>
        <a:xfrm>
          <a:off x="14668500" y="448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170</xdr:row>
      <xdr:rowOff>57150</xdr:rowOff>
    </xdr:from>
    <xdr:to>
      <xdr:col>24</xdr:col>
      <xdr:colOff>0</xdr:colOff>
      <xdr:row>170</xdr:row>
      <xdr:rowOff>57150</xdr:rowOff>
    </xdr:to>
    <xdr:sp>
      <xdr:nvSpPr>
        <xdr:cNvPr id="66" name="Line 1"/>
        <xdr:cNvSpPr>
          <a:spLocks/>
        </xdr:cNvSpPr>
      </xdr:nvSpPr>
      <xdr:spPr>
        <a:xfrm>
          <a:off x="14668500" y="453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172</xdr:row>
      <xdr:rowOff>57150</xdr:rowOff>
    </xdr:from>
    <xdr:to>
      <xdr:col>24</xdr:col>
      <xdr:colOff>0</xdr:colOff>
      <xdr:row>172</xdr:row>
      <xdr:rowOff>57150</xdr:rowOff>
    </xdr:to>
    <xdr:sp>
      <xdr:nvSpPr>
        <xdr:cNvPr id="67" name="Line 1"/>
        <xdr:cNvSpPr>
          <a:spLocks/>
        </xdr:cNvSpPr>
      </xdr:nvSpPr>
      <xdr:spPr>
        <a:xfrm>
          <a:off x="14668500" y="459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174</xdr:row>
      <xdr:rowOff>57150</xdr:rowOff>
    </xdr:from>
    <xdr:to>
      <xdr:col>24</xdr:col>
      <xdr:colOff>0</xdr:colOff>
      <xdr:row>174</xdr:row>
      <xdr:rowOff>57150</xdr:rowOff>
    </xdr:to>
    <xdr:sp>
      <xdr:nvSpPr>
        <xdr:cNvPr id="68" name="Line 1"/>
        <xdr:cNvSpPr>
          <a:spLocks/>
        </xdr:cNvSpPr>
      </xdr:nvSpPr>
      <xdr:spPr>
        <a:xfrm>
          <a:off x="14668500" y="464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176</xdr:row>
      <xdr:rowOff>57150</xdr:rowOff>
    </xdr:from>
    <xdr:to>
      <xdr:col>24</xdr:col>
      <xdr:colOff>0</xdr:colOff>
      <xdr:row>176</xdr:row>
      <xdr:rowOff>57150</xdr:rowOff>
    </xdr:to>
    <xdr:sp>
      <xdr:nvSpPr>
        <xdr:cNvPr id="69" name="Line 1"/>
        <xdr:cNvSpPr>
          <a:spLocks/>
        </xdr:cNvSpPr>
      </xdr:nvSpPr>
      <xdr:spPr>
        <a:xfrm>
          <a:off x="14668500" y="469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178</xdr:row>
      <xdr:rowOff>57150</xdr:rowOff>
    </xdr:from>
    <xdr:to>
      <xdr:col>24</xdr:col>
      <xdr:colOff>0</xdr:colOff>
      <xdr:row>178</xdr:row>
      <xdr:rowOff>57150</xdr:rowOff>
    </xdr:to>
    <xdr:sp>
      <xdr:nvSpPr>
        <xdr:cNvPr id="70" name="Line 1"/>
        <xdr:cNvSpPr>
          <a:spLocks/>
        </xdr:cNvSpPr>
      </xdr:nvSpPr>
      <xdr:spPr>
        <a:xfrm>
          <a:off x="14668500" y="475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180</xdr:row>
      <xdr:rowOff>57150</xdr:rowOff>
    </xdr:from>
    <xdr:to>
      <xdr:col>24</xdr:col>
      <xdr:colOff>0</xdr:colOff>
      <xdr:row>180</xdr:row>
      <xdr:rowOff>57150</xdr:rowOff>
    </xdr:to>
    <xdr:sp>
      <xdr:nvSpPr>
        <xdr:cNvPr id="71" name="Line 1"/>
        <xdr:cNvSpPr>
          <a:spLocks/>
        </xdr:cNvSpPr>
      </xdr:nvSpPr>
      <xdr:spPr>
        <a:xfrm>
          <a:off x="14668500" y="480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182</xdr:row>
      <xdr:rowOff>57150</xdr:rowOff>
    </xdr:from>
    <xdr:to>
      <xdr:col>24</xdr:col>
      <xdr:colOff>0</xdr:colOff>
      <xdr:row>182</xdr:row>
      <xdr:rowOff>57150</xdr:rowOff>
    </xdr:to>
    <xdr:sp>
      <xdr:nvSpPr>
        <xdr:cNvPr id="72" name="Line 1"/>
        <xdr:cNvSpPr>
          <a:spLocks/>
        </xdr:cNvSpPr>
      </xdr:nvSpPr>
      <xdr:spPr>
        <a:xfrm>
          <a:off x="14668500" y="485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184</xdr:row>
      <xdr:rowOff>57150</xdr:rowOff>
    </xdr:from>
    <xdr:to>
      <xdr:col>24</xdr:col>
      <xdr:colOff>0</xdr:colOff>
      <xdr:row>184</xdr:row>
      <xdr:rowOff>57150</xdr:rowOff>
    </xdr:to>
    <xdr:sp>
      <xdr:nvSpPr>
        <xdr:cNvPr id="73" name="Line 1"/>
        <xdr:cNvSpPr>
          <a:spLocks/>
        </xdr:cNvSpPr>
      </xdr:nvSpPr>
      <xdr:spPr>
        <a:xfrm>
          <a:off x="14668500" y="491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186</xdr:row>
      <xdr:rowOff>57150</xdr:rowOff>
    </xdr:from>
    <xdr:to>
      <xdr:col>24</xdr:col>
      <xdr:colOff>0</xdr:colOff>
      <xdr:row>186</xdr:row>
      <xdr:rowOff>57150</xdr:rowOff>
    </xdr:to>
    <xdr:sp>
      <xdr:nvSpPr>
        <xdr:cNvPr id="74" name="Line 1"/>
        <xdr:cNvSpPr>
          <a:spLocks/>
        </xdr:cNvSpPr>
      </xdr:nvSpPr>
      <xdr:spPr>
        <a:xfrm>
          <a:off x="14668500" y="496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188</xdr:row>
      <xdr:rowOff>57150</xdr:rowOff>
    </xdr:from>
    <xdr:to>
      <xdr:col>24</xdr:col>
      <xdr:colOff>0</xdr:colOff>
      <xdr:row>188</xdr:row>
      <xdr:rowOff>57150</xdr:rowOff>
    </xdr:to>
    <xdr:sp>
      <xdr:nvSpPr>
        <xdr:cNvPr id="75" name="Line 1"/>
        <xdr:cNvSpPr>
          <a:spLocks/>
        </xdr:cNvSpPr>
      </xdr:nvSpPr>
      <xdr:spPr>
        <a:xfrm>
          <a:off x="14668500" y="501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190</xdr:row>
      <xdr:rowOff>57150</xdr:rowOff>
    </xdr:from>
    <xdr:to>
      <xdr:col>24</xdr:col>
      <xdr:colOff>0</xdr:colOff>
      <xdr:row>190</xdr:row>
      <xdr:rowOff>57150</xdr:rowOff>
    </xdr:to>
    <xdr:sp>
      <xdr:nvSpPr>
        <xdr:cNvPr id="76" name="Line 1"/>
        <xdr:cNvSpPr>
          <a:spLocks/>
        </xdr:cNvSpPr>
      </xdr:nvSpPr>
      <xdr:spPr>
        <a:xfrm>
          <a:off x="14668500" y="507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192</xdr:row>
      <xdr:rowOff>57150</xdr:rowOff>
    </xdr:from>
    <xdr:to>
      <xdr:col>24</xdr:col>
      <xdr:colOff>0</xdr:colOff>
      <xdr:row>192</xdr:row>
      <xdr:rowOff>57150</xdr:rowOff>
    </xdr:to>
    <xdr:sp>
      <xdr:nvSpPr>
        <xdr:cNvPr id="77" name="Line 1"/>
        <xdr:cNvSpPr>
          <a:spLocks/>
        </xdr:cNvSpPr>
      </xdr:nvSpPr>
      <xdr:spPr>
        <a:xfrm>
          <a:off x="14668500" y="512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194</xdr:row>
      <xdr:rowOff>57150</xdr:rowOff>
    </xdr:from>
    <xdr:to>
      <xdr:col>24</xdr:col>
      <xdr:colOff>0</xdr:colOff>
      <xdr:row>194</xdr:row>
      <xdr:rowOff>57150</xdr:rowOff>
    </xdr:to>
    <xdr:sp>
      <xdr:nvSpPr>
        <xdr:cNvPr id="78" name="Line 1"/>
        <xdr:cNvSpPr>
          <a:spLocks/>
        </xdr:cNvSpPr>
      </xdr:nvSpPr>
      <xdr:spPr>
        <a:xfrm>
          <a:off x="14668500" y="517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196</xdr:row>
      <xdr:rowOff>57150</xdr:rowOff>
    </xdr:from>
    <xdr:to>
      <xdr:col>24</xdr:col>
      <xdr:colOff>0</xdr:colOff>
      <xdr:row>196</xdr:row>
      <xdr:rowOff>57150</xdr:rowOff>
    </xdr:to>
    <xdr:sp>
      <xdr:nvSpPr>
        <xdr:cNvPr id="79" name="Line 1"/>
        <xdr:cNvSpPr>
          <a:spLocks/>
        </xdr:cNvSpPr>
      </xdr:nvSpPr>
      <xdr:spPr>
        <a:xfrm>
          <a:off x="14668500" y="523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198</xdr:row>
      <xdr:rowOff>57150</xdr:rowOff>
    </xdr:from>
    <xdr:to>
      <xdr:col>24</xdr:col>
      <xdr:colOff>0</xdr:colOff>
      <xdr:row>198</xdr:row>
      <xdr:rowOff>57150</xdr:rowOff>
    </xdr:to>
    <xdr:sp>
      <xdr:nvSpPr>
        <xdr:cNvPr id="80" name="Line 1"/>
        <xdr:cNvSpPr>
          <a:spLocks/>
        </xdr:cNvSpPr>
      </xdr:nvSpPr>
      <xdr:spPr>
        <a:xfrm>
          <a:off x="1466850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200</xdr:row>
      <xdr:rowOff>57150</xdr:rowOff>
    </xdr:from>
    <xdr:to>
      <xdr:col>24</xdr:col>
      <xdr:colOff>0</xdr:colOff>
      <xdr:row>200</xdr:row>
      <xdr:rowOff>57150</xdr:rowOff>
    </xdr:to>
    <xdr:sp>
      <xdr:nvSpPr>
        <xdr:cNvPr id="81" name="Line 1"/>
        <xdr:cNvSpPr>
          <a:spLocks/>
        </xdr:cNvSpPr>
      </xdr:nvSpPr>
      <xdr:spPr>
        <a:xfrm>
          <a:off x="14668500" y="533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202</xdr:row>
      <xdr:rowOff>57150</xdr:rowOff>
    </xdr:from>
    <xdr:to>
      <xdr:col>24</xdr:col>
      <xdr:colOff>0</xdr:colOff>
      <xdr:row>202</xdr:row>
      <xdr:rowOff>57150</xdr:rowOff>
    </xdr:to>
    <xdr:sp>
      <xdr:nvSpPr>
        <xdr:cNvPr id="82" name="Line 1"/>
        <xdr:cNvSpPr>
          <a:spLocks/>
        </xdr:cNvSpPr>
      </xdr:nvSpPr>
      <xdr:spPr>
        <a:xfrm>
          <a:off x="14668500" y="539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204</xdr:row>
      <xdr:rowOff>57150</xdr:rowOff>
    </xdr:from>
    <xdr:to>
      <xdr:col>24</xdr:col>
      <xdr:colOff>0</xdr:colOff>
      <xdr:row>204</xdr:row>
      <xdr:rowOff>57150</xdr:rowOff>
    </xdr:to>
    <xdr:sp>
      <xdr:nvSpPr>
        <xdr:cNvPr id="83" name="Line 1"/>
        <xdr:cNvSpPr>
          <a:spLocks/>
        </xdr:cNvSpPr>
      </xdr:nvSpPr>
      <xdr:spPr>
        <a:xfrm>
          <a:off x="14668500" y="544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206</xdr:row>
      <xdr:rowOff>57150</xdr:rowOff>
    </xdr:from>
    <xdr:to>
      <xdr:col>24</xdr:col>
      <xdr:colOff>0</xdr:colOff>
      <xdr:row>206</xdr:row>
      <xdr:rowOff>57150</xdr:rowOff>
    </xdr:to>
    <xdr:sp>
      <xdr:nvSpPr>
        <xdr:cNvPr id="84" name="Line 1"/>
        <xdr:cNvSpPr>
          <a:spLocks/>
        </xdr:cNvSpPr>
      </xdr:nvSpPr>
      <xdr:spPr>
        <a:xfrm>
          <a:off x="146685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208</xdr:row>
      <xdr:rowOff>57150</xdr:rowOff>
    </xdr:from>
    <xdr:to>
      <xdr:col>24</xdr:col>
      <xdr:colOff>0</xdr:colOff>
      <xdr:row>208</xdr:row>
      <xdr:rowOff>57150</xdr:rowOff>
    </xdr:to>
    <xdr:sp>
      <xdr:nvSpPr>
        <xdr:cNvPr id="85" name="Line 1"/>
        <xdr:cNvSpPr>
          <a:spLocks/>
        </xdr:cNvSpPr>
      </xdr:nvSpPr>
      <xdr:spPr>
        <a:xfrm>
          <a:off x="14668500" y="5553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210</xdr:row>
      <xdr:rowOff>57150</xdr:rowOff>
    </xdr:from>
    <xdr:to>
      <xdr:col>24</xdr:col>
      <xdr:colOff>0</xdr:colOff>
      <xdr:row>210</xdr:row>
      <xdr:rowOff>57150</xdr:rowOff>
    </xdr:to>
    <xdr:sp>
      <xdr:nvSpPr>
        <xdr:cNvPr id="86" name="Line 1"/>
        <xdr:cNvSpPr>
          <a:spLocks/>
        </xdr:cNvSpPr>
      </xdr:nvSpPr>
      <xdr:spPr>
        <a:xfrm>
          <a:off x="14668500" y="5606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212</xdr:row>
      <xdr:rowOff>57150</xdr:rowOff>
    </xdr:from>
    <xdr:to>
      <xdr:col>24</xdr:col>
      <xdr:colOff>0</xdr:colOff>
      <xdr:row>212</xdr:row>
      <xdr:rowOff>57150</xdr:rowOff>
    </xdr:to>
    <xdr:sp>
      <xdr:nvSpPr>
        <xdr:cNvPr id="87" name="Line 1"/>
        <xdr:cNvSpPr>
          <a:spLocks/>
        </xdr:cNvSpPr>
      </xdr:nvSpPr>
      <xdr:spPr>
        <a:xfrm>
          <a:off x="14668500" y="5659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214</xdr:row>
      <xdr:rowOff>57150</xdr:rowOff>
    </xdr:from>
    <xdr:to>
      <xdr:col>24</xdr:col>
      <xdr:colOff>0</xdr:colOff>
      <xdr:row>214</xdr:row>
      <xdr:rowOff>57150</xdr:rowOff>
    </xdr:to>
    <xdr:sp>
      <xdr:nvSpPr>
        <xdr:cNvPr id="88" name="Line 1"/>
        <xdr:cNvSpPr>
          <a:spLocks/>
        </xdr:cNvSpPr>
      </xdr:nvSpPr>
      <xdr:spPr>
        <a:xfrm>
          <a:off x="14668500" y="571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216</xdr:row>
      <xdr:rowOff>57150</xdr:rowOff>
    </xdr:from>
    <xdr:to>
      <xdr:col>24</xdr:col>
      <xdr:colOff>0</xdr:colOff>
      <xdr:row>216</xdr:row>
      <xdr:rowOff>57150</xdr:rowOff>
    </xdr:to>
    <xdr:sp>
      <xdr:nvSpPr>
        <xdr:cNvPr id="89" name="Line 1"/>
        <xdr:cNvSpPr>
          <a:spLocks/>
        </xdr:cNvSpPr>
      </xdr:nvSpPr>
      <xdr:spPr>
        <a:xfrm>
          <a:off x="14668500" y="5766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218</xdr:row>
      <xdr:rowOff>57150</xdr:rowOff>
    </xdr:from>
    <xdr:to>
      <xdr:col>24</xdr:col>
      <xdr:colOff>0</xdr:colOff>
      <xdr:row>218</xdr:row>
      <xdr:rowOff>57150</xdr:rowOff>
    </xdr:to>
    <xdr:sp>
      <xdr:nvSpPr>
        <xdr:cNvPr id="90" name="Line 1"/>
        <xdr:cNvSpPr>
          <a:spLocks/>
        </xdr:cNvSpPr>
      </xdr:nvSpPr>
      <xdr:spPr>
        <a:xfrm>
          <a:off x="14668500" y="5819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220</xdr:row>
      <xdr:rowOff>57150</xdr:rowOff>
    </xdr:from>
    <xdr:to>
      <xdr:col>24</xdr:col>
      <xdr:colOff>0</xdr:colOff>
      <xdr:row>220</xdr:row>
      <xdr:rowOff>57150</xdr:rowOff>
    </xdr:to>
    <xdr:sp>
      <xdr:nvSpPr>
        <xdr:cNvPr id="91" name="Line 1"/>
        <xdr:cNvSpPr>
          <a:spLocks/>
        </xdr:cNvSpPr>
      </xdr:nvSpPr>
      <xdr:spPr>
        <a:xfrm>
          <a:off x="14668500" y="587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222</xdr:row>
      <xdr:rowOff>57150</xdr:rowOff>
    </xdr:from>
    <xdr:to>
      <xdr:col>24</xdr:col>
      <xdr:colOff>0</xdr:colOff>
      <xdr:row>222</xdr:row>
      <xdr:rowOff>57150</xdr:rowOff>
    </xdr:to>
    <xdr:sp>
      <xdr:nvSpPr>
        <xdr:cNvPr id="92" name="Line 1"/>
        <xdr:cNvSpPr>
          <a:spLocks/>
        </xdr:cNvSpPr>
      </xdr:nvSpPr>
      <xdr:spPr>
        <a:xfrm>
          <a:off x="14668500" y="592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224</xdr:row>
      <xdr:rowOff>57150</xdr:rowOff>
    </xdr:from>
    <xdr:to>
      <xdr:col>24</xdr:col>
      <xdr:colOff>0</xdr:colOff>
      <xdr:row>224</xdr:row>
      <xdr:rowOff>57150</xdr:rowOff>
    </xdr:to>
    <xdr:sp>
      <xdr:nvSpPr>
        <xdr:cNvPr id="93" name="Line 1"/>
        <xdr:cNvSpPr>
          <a:spLocks/>
        </xdr:cNvSpPr>
      </xdr:nvSpPr>
      <xdr:spPr>
        <a:xfrm>
          <a:off x="14668500" y="5979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226</xdr:row>
      <xdr:rowOff>57150</xdr:rowOff>
    </xdr:from>
    <xdr:to>
      <xdr:col>24</xdr:col>
      <xdr:colOff>0</xdr:colOff>
      <xdr:row>226</xdr:row>
      <xdr:rowOff>57150</xdr:rowOff>
    </xdr:to>
    <xdr:sp>
      <xdr:nvSpPr>
        <xdr:cNvPr id="94" name="Line 1"/>
        <xdr:cNvSpPr>
          <a:spLocks/>
        </xdr:cNvSpPr>
      </xdr:nvSpPr>
      <xdr:spPr>
        <a:xfrm>
          <a:off x="14668500" y="603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228</xdr:row>
      <xdr:rowOff>57150</xdr:rowOff>
    </xdr:from>
    <xdr:to>
      <xdr:col>24</xdr:col>
      <xdr:colOff>0</xdr:colOff>
      <xdr:row>228</xdr:row>
      <xdr:rowOff>57150</xdr:rowOff>
    </xdr:to>
    <xdr:sp>
      <xdr:nvSpPr>
        <xdr:cNvPr id="95" name="Line 1"/>
        <xdr:cNvSpPr>
          <a:spLocks/>
        </xdr:cNvSpPr>
      </xdr:nvSpPr>
      <xdr:spPr>
        <a:xfrm>
          <a:off x="14668500" y="6086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230</xdr:row>
      <xdr:rowOff>57150</xdr:rowOff>
    </xdr:from>
    <xdr:to>
      <xdr:col>24</xdr:col>
      <xdr:colOff>0</xdr:colOff>
      <xdr:row>230</xdr:row>
      <xdr:rowOff>57150</xdr:rowOff>
    </xdr:to>
    <xdr:sp>
      <xdr:nvSpPr>
        <xdr:cNvPr id="96" name="Line 1"/>
        <xdr:cNvSpPr>
          <a:spLocks/>
        </xdr:cNvSpPr>
      </xdr:nvSpPr>
      <xdr:spPr>
        <a:xfrm>
          <a:off x="14668500" y="613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232</xdr:row>
      <xdr:rowOff>57150</xdr:rowOff>
    </xdr:from>
    <xdr:to>
      <xdr:col>24</xdr:col>
      <xdr:colOff>0</xdr:colOff>
      <xdr:row>232</xdr:row>
      <xdr:rowOff>57150</xdr:rowOff>
    </xdr:to>
    <xdr:sp>
      <xdr:nvSpPr>
        <xdr:cNvPr id="97" name="Line 1"/>
        <xdr:cNvSpPr>
          <a:spLocks/>
        </xdr:cNvSpPr>
      </xdr:nvSpPr>
      <xdr:spPr>
        <a:xfrm>
          <a:off x="14668500" y="6193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234</xdr:row>
      <xdr:rowOff>57150</xdr:rowOff>
    </xdr:from>
    <xdr:to>
      <xdr:col>24</xdr:col>
      <xdr:colOff>0</xdr:colOff>
      <xdr:row>234</xdr:row>
      <xdr:rowOff>57150</xdr:rowOff>
    </xdr:to>
    <xdr:sp>
      <xdr:nvSpPr>
        <xdr:cNvPr id="98" name="Line 1"/>
        <xdr:cNvSpPr>
          <a:spLocks/>
        </xdr:cNvSpPr>
      </xdr:nvSpPr>
      <xdr:spPr>
        <a:xfrm>
          <a:off x="14668500" y="6246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236</xdr:row>
      <xdr:rowOff>57150</xdr:rowOff>
    </xdr:from>
    <xdr:to>
      <xdr:col>24</xdr:col>
      <xdr:colOff>0</xdr:colOff>
      <xdr:row>236</xdr:row>
      <xdr:rowOff>57150</xdr:rowOff>
    </xdr:to>
    <xdr:sp>
      <xdr:nvSpPr>
        <xdr:cNvPr id="99" name="Line 1"/>
        <xdr:cNvSpPr>
          <a:spLocks/>
        </xdr:cNvSpPr>
      </xdr:nvSpPr>
      <xdr:spPr>
        <a:xfrm>
          <a:off x="1466850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238</xdr:row>
      <xdr:rowOff>57150</xdr:rowOff>
    </xdr:from>
    <xdr:to>
      <xdr:col>24</xdr:col>
      <xdr:colOff>0</xdr:colOff>
      <xdr:row>238</xdr:row>
      <xdr:rowOff>57150</xdr:rowOff>
    </xdr:to>
    <xdr:sp>
      <xdr:nvSpPr>
        <xdr:cNvPr id="100" name="Line 1"/>
        <xdr:cNvSpPr>
          <a:spLocks/>
        </xdr:cNvSpPr>
      </xdr:nvSpPr>
      <xdr:spPr>
        <a:xfrm>
          <a:off x="14668500" y="635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240</xdr:row>
      <xdr:rowOff>57150</xdr:rowOff>
    </xdr:from>
    <xdr:to>
      <xdr:col>24</xdr:col>
      <xdr:colOff>0</xdr:colOff>
      <xdr:row>240</xdr:row>
      <xdr:rowOff>57150</xdr:rowOff>
    </xdr:to>
    <xdr:sp>
      <xdr:nvSpPr>
        <xdr:cNvPr id="101" name="Line 1"/>
        <xdr:cNvSpPr>
          <a:spLocks/>
        </xdr:cNvSpPr>
      </xdr:nvSpPr>
      <xdr:spPr>
        <a:xfrm>
          <a:off x="14668500" y="6406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242</xdr:row>
      <xdr:rowOff>57150</xdr:rowOff>
    </xdr:from>
    <xdr:to>
      <xdr:col>24</xdr:col>
      <xdr:colOff>0</xdr:colOff>
      <xdr:row>242</xdr:row>
      <xdr:rowOff>57150</xdr:rowOff>
    </xdr:to>
    <xdr:sp>
      <xdr:nvSpPr>
        <xdr:cNvPr id="102" name="Line 1"/>
        <xdr:cNvSpPr>
          <a:spLocks/>
        </xdr:cNvSpPr>
      </xdr:nvSpPr>
      <xdr:spPr>
        <a:xfrm>
          <a:off x="14668500" y="645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244</xdr:row>
      <xdr:rowOff>57150</xdr:rowOff>
    </xdr:from>
    <xdr:to>
      <xdr:col>24</xdr:col>
      <xdr:colOff>0</xdr:colOff>
      <xdr:row>244</xdr:row>
      <xdr:rowOff>57150</xdr:rowOff>
    </xdr:to>
    <xdr:sp>
      <xdr:nvSpPr>
        <xdr:cNvPr id="103" name="Line 1"/>
        <xdr:cNvSpPr>
          <a:spLocks/>
        </xdr:cNvSpPr>
      </xdr:nvSpPr>
      <xdr:spPr>
        <a:xfrm>
          <a:off x="14668500" y="651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246</xdr:row>
      <xdr:rowOff>57150</xdr:rowOff>
    </xdr:from>
    <xdr:to>
      <xdr:col>24</xdr:col>
      <xdr:colOff>0</xdr:colOff>
      <xdr:row>246</xdr:row>
      <xdr:rowOff>57150</xdr:rowOff>
    </xdr:to>
    <xdr:sp>
      <xdr:nvSpPr>
        <xdr:cNvPr id="104" name="Line 1"/>
        <xdr:cNvSpPr>
          <a:spLocks/>
        </xdr:cNvSpPr>
      </xdr:nvSpPr>
      <xdr:spPr>
        <a:xfrm>
          <a:off x="14668500" y="6566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248</xdr:row>
      <xdr:rowOff>57150</xdr:rowOff>
    </xdr:from>
    <xdr:to>
      <xdr:col>24</xdr:col>
      <xdr:colOff>0</xdr:colOff>
      <xdr:row>248</xdr:row>
      <xdr:rowOff>57150</xdr:rowOff>
    </xdr:to>
    <xdr:sp>
      <xdr:nvSpPr>
        <xdr:cNvPr id="105" name="Line 1"/>
        <xdr:cNvSpPr>
          <a:spLocks/>
        </xdr:cNvSpPr>
      </xdr:nvSpPr>
      <xdr:spPr>
        <a:xfrm>
          <a:off x="14668500" y="661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250</xdr:row>
      <xdr:rowOff>57150</xdr:rowOff>
    </xdr:from>
    <xdr:to>
      <xdr:col>24</xdr:col>
      <xdr:colOff>0</xdr:colOff>
      <xdr:row>250</xdr:row>
      <xdr:rowOff>57150</xdr:rowOff>
    </xdr:to>
    <xdr:sp>
      <xdr:nvSpPr>
        <xdr:cNvPr id="106" name="Line 1"/>
        <xdr:cNvSpPr>
          <a:spLocks/>
        </xdr:cNvSpPr>
      </xdr:nvSpPr>
      <xdr:spPr>
        <a:xfrm>
          <a:off x="14668500" y="667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252</xdr:row>
      <xdr:rowOff>57150</xdr:rowOff>
    </xdr:from>
    <xdr:to>
      <xdr:col>24</xdr:col>
      <xdr:colOff>0</xdr:colOff>
      <xdr:row>252</xdr:row>
      <xdr:rowOff>57150</xdr:rowOff>
    </xdr:to>
    <xdr:sp>
      <xdr:nvSpPr>
        <xdr:cNvPr id="107" name="Line 1"/>
        <xdr:cNvSpPr>
          <a:spLocks/>
        </xdr:cNvSpPr>
      </xdr:nvSpPr>
      <xdr:spPr>
        <a:xfrm>
          <a:off x="14668500" y="672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254</xdr:row>
      <xdr:rowOff>57150</xdr:rowOff>
    </xdr:from>
    <xdr:to>
      <xdr:col>24</xdr:col>
      <xdr:colOff>0</xdr:colOff>
      <xdr:row>254</xdr:row>
      <xdr:rowOff>57150</xdr:rowOff>
    </xdr:to>
    <xdr:sp>
      <xdr:nvSpPr>
        <xdr:cNvPr id="108" name="Line 1"/>
        <xdr:cNvSpPr>
          <a:spLocks/>
        </xdr:cNvSpPr>
      </xdr:nvSpPr>
      <xdr:spPr>
        <a:xfrm>
          <a:off x="14668500" y="677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256</xdr:row>
      <xdr:rowOff>57150</xdr:rowOff>
    </xdr:from>
    <xdr:to>
      <xdr:col>24</xdr:col>
      <xdr:colOff>0</xdr:colOff>
      <xdr:row>256</xdr:row>
      <xdr:rowOff>57150</xdr:rowOff>
    </xdr:to>
    <xdr:sp>
      <xdr:nvSpPr>
        <xdr:cNvPr id="109" name="Line 1"/>
        <xdr:cNvSpPr>
          <a:spLocks/>
        </xdr:cNvSpPr>
      </xdr:nvSpPr>
      <xdr:spPr>
        <a:xfrm>
          <a:off x="14668500" y="683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57150</xdr:rowOff>
    </xdr:from>
    <xdr:to>
      <xdr:col>24</xdr:col>
      <xdr:colOff>0</xdr:colOff>
      <xdr:row>258</xdr:row>
      <xdr:rowOff>57150</xdr:rowOff>
    </xdr:to>
    <xdr:sp>
      <xdr:nvSpPr>
        <xdr:cNvPr id="110" name="Line 1"/>
        <xdr:cNvSpPr>
          <a:spLocks/>
        </xdr:cNvSpPr>
      </xdr:nvSpPr>
      <xdr:spPr>
        <a:xfrm>
          <a:off x="14668500" y="6886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260</xdr:row>
      <xdr:rowOff>57150</xdr:rowOff>
    </xdr:from>
    <xdr:to>
      <xdr:col>24</xdr:col>
      <xdr:colOff>0</xdr:colOff>
      <xdr:row>260</xdr:row>
      <xdr:rowOff>57150</xdr:rowOff>
    </xdr:to>
    <xdr:sp>
      <xdr:nvSpPr>
        <xdr:cNvPr id="111" name="Line 1"/>
        <xdr:cNvSpPr>
          <a:spLocks/>
        </xdr:cNvSpPr>
      </xdr:nvSpPr>
      <xdr:spPr>
        <a:xfrm>
          <a:off x="14668500" y="693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262</xdr:row>
      <xdr:rowOff>57150</xdr:rowOff>
    </xdr:from>
    <xdr:to>
      <xdr:col>24</xdr:col>
      <xdr:colOff>0</xdr:colOff>
      <xdr:row>262</xdr:row>
      <xdr:rowOff>57150</xdr:rowOff>
    </xdr:to>
    <xdr:sp>
      <xdr:nvSpPr>
        <xdr:cNvPr id="112" name="Line 1"/>
        <xdr:cNvSpPr>
          <a:spLocks/>
        </xdr:cNvSpPr>
      </xdr:nvSpPr>
      <xdr:spPr>
        <a:xfrm>
          <a:off x="14668500" y="6993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264</xdr:row>
      <xdr:rowOff>57150</xdr:rowOff>
    </xdr:from>
    <xdr:to>
      <xdr:col>24</xdr:col>
      <xdr:colOff>0</xdr:colOff>
      <xdr:row>264</xdr:row>
      <xdr:rowOff>57150</xdr:rowOff>
    </xdr:to>
    <xdr:sp>
      <xdr:nvSpPr>
        <xdr:cNvPr id="113" name="Line 1"/>
        <xdr:cNvSpPr>
          <a:spLocks/>
        </xdr:cNvSpPr>
      </xdr:nvSpPr>
      <xdr:spPr>
        <a:xfrm>
          <a:off x="14668500" y="7046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266</xdr:row>
      <xdr:rowOff>57150</xdr:rowOff>
    </xdr:from>
    <xdr:to>
      <xdr:col>24</xdr:col>
      <xdr:colOff>0</xdr:colOff>
      <xdr:row>266</xdr:row>
      <xdr:rowOff>57150</xdr:rowOff>
    </xdr:to>
    <xdr:sp>
      <xdr:nvSpPr>
        <xdr:cNvPr id="114" name="Line 1"/>
        <xdr:cNvSpPr>
          <a:spLocks/>
        </xdr:cNvSpPr>
      </xdr:nvSpPr>
      <xdr:spPr>
        <a:xfrm>
          <a:off x="14668500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268</xdr:row>
      <xdr:rowOff>57150</xdr:rowOff>
    </xdr:from>
    <xdr:to>
      <xdr:col>24</xdr:col>
      <xdr:colOff>0</xdr:colOff>
      <xdr:row>268</xdr:row>
      <xdr:rowOff>57150</xdr:rowOff>
    </xdr:to>
    <xdr:sp>
      <xdr:nvSpPr>
        <xdr:cNvPr id="115" name="Line 1"/>
        <xdr:cNvSpPr>
          <a:spLocks/>
        </xdr:cNvSpPr>
      </xdr:nvSpPr>
      <xdr:spPr>
        <a:xfrm>
          <a:off x="14668500" y="715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270</xdr:row>
      <xdr:rowOff>57150</xdr:rowOff>
    </xdr:from>
    <xdr:to>
      <xdr:col>24</xdr:col>
      <xdr:colOff>0</xdr:colOff>
      <xdr:row>270</xdr:row>
      <xdr:rowOff>57150</xdr:rowOff>
    </xdr:to>
    <xdr:sp>
      <xdr:nvSpPr>
        <xdr:cNvPr id="116" name="Line 1"/>
        <xdr:cNvSpPr>
          <a:spLocks/>
        </xdr:cNvSpPr>
      </xdr:nvSpPr>
      <xdr:spPr>
        <a:xfrm>
          <a:off x="14668500" y="7206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272</xdr:row>
      <xdr:rowOff>57150</xdr:rowOff>
    </xdr:from>
    <xdr:to>
      <xdr:col>24</xdr:col>
      <xdr:colOff>0</xdr:colOff>
      <xdr:row>272</xdr:row>
      <xdr:rowOff>57150</xdr:rowOff>
    </xdr:to>
    <xdr:sp>
      <xdr:nvSpPr>
        <xdr:cNvPr id="117" name="Line 1"/>
        <xdr:cNvSpPr>
          <a:spLocks/>
        </xdr:cNvSpPr>
      </xdr:nvSpPr>
      <xdr:spPr>
        <a:xfrm>
          <a:off x="14668500" y="7259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274</xdr:row>
      <xdr:rowOff>57150</xdr:rowOff>
    </xdr:from>
    <xdr:to>
      <xdr:col>24</xdr:col>
      <xdr:colOff>0</xdr:colOff>
      <xdr:row>274</xdr:row>
      <xdr:rowOff>57150</xdr:rowOff>
    </xdr:to>
    <xdr:sp>
      <xdr:nvSpPr>
        <xdr:cNvPr id="118" name="Line 1"/>
        <xdr:cNvSpPr>
          <a:spLocks/>
        </xdr:cNvSpPr>
      </xdr:nvSpPr>
      <xdr:spPr>
        <a:xfrm>
          <a:off x="14668500" y="7313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276</xdr:row>
      <xdr:rowOff>57150</xdr:rowOff>
    </xdr:from>
    <xdr:to>
      <xdr:col>24</xdr:col>
      <xdr:colOff>0</xdr:colOff>
      <xdr:row>276</xdr:row>
      <xdr:rowOff>57150</xdr:rowOff>
    </xdr:to>
    <xdr:sp>
      <xdr:nvSpPr>
        <xdr:cNvPr id="119" name="Line 1"/>
        <xdr:cNvSpPr>
          <a:spLocks/>
        </xdr:cNvSpPr>
      </xdr:nvSpPr>
      <xdr:spPr>
        <a:xfrm>
          <a:off x="14668500" y="7366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278</xdr:row>
      <xdr:rowOff>57150</xdr:rowOff>
    </xdr:from>
    <xdr:to>
      <xdr:col>24</xdr:col>
      <xdr:colOff>0</xdr:colOff>
      <xdr:row>278</xdr:row>
      <xdr:rowOff>57150</xdr:rowOff>
    </xdr:to>
    <xdr:sp>
      <xdr:nvSpPr>
        <xdr:cNvPr id="120" name="Line 1"/>
        <xdr:cNvSpPr>
          <a:spLocks/>
        </xdr:cNvSpPr>
      </xdr:nvSpPr>
      <xdr:spPr>
        <a:xfrm>
          <a:off x="14668500" y="7419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280</xdr:row>
      <xdr:rowOff>57150</xdr:rowOff>
    </xdr:from>
    <xdr:to>
      <xdr:col>24</xdr:col>
      <xdr:colOff>0</xdr:colOff>
      <xdr:row>280</xdr:row>
      <xdr:rowOff>57150</xdr:rowOff>
    </xdr:to>
    <xdr:sp>
      <xdr:nvSpPr>
        <xdr:cNvPr id="121" name="Line 1"/>
        <xdr:cNvSpPr>
          <a:spLocks/>
        </xdr:cNvSpPr>
      </xdr:nvSpPr>
      <xdr:spPr>
        <a:xfrm>
          <a:off x="14668500" y="747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282</xdr:row>
      <xdr:rowOff>57150</xdr:rowOff>
    </xdr:from>
    <xdr:to>
      <xdr:col>24</xdr:col>
      <xdr:colOff>0</xdr:colOff>
      <xdr:row>282</xdr:row>
      <xdr:rowOff>57150</xdr:rowOff>
    </xdr:to>
    <xdr:sp>
      <xdr:nvSpPr>
        <xdr:cNvPr id="122" name="Line 1"/>
        <xdr:cNvSpPr>
          <a:spLocks/>
        </xdr:cNvSpPr>
      </xdr:nvSpPr>
      <xdr:spPr>
        <a:xfrm>
          <a:off x="14668500" y="7526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284</xdr:row>
      <xdr:rowOff>57150</xdr:rowOff>
    </xdr:from>
    <xdr:to>
      <xdr:col>24</xdr:col>
      <xdr:colOff>0</xdr:colOff>
      <xdr:row>284</xdr:row>
      <xdr:rowOff>57150</xdr:rowOff>
    </xdr:to>
    <xdr:sp>
      <xdr:nvSpPr>
        <xdr:cNvPr id="123" name="Line 1"/>
        <xdr:cNvSpPr>
          <a:spLocks/>
        </xdr:cNvSpPr>
      </xdr:nvSpPr>
      <xdr:spPr>
        <a:xfrm>
          <a:off x="14668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286</xdr:row>
      <xdr:rowOff>57150</xdr:rowOff>
    </xdr:from>
    <xdr:to>
      <xdr:col>24</xdr:col>
      <xdr:colOff>0</xdr:colOff>
      <xdr:row>286</xdr:row>
      <xdr:rowOff>57150</xdr:rowOff>
    </xdr:to>
    <xdr:sp>
      <xdr:nvSpPr>
        <xdr:cNvPr id="124" name="Line 1"/>
        <xdr:cNvSpPr>
          <a:spLocks/>
        </xdr:cNvSpPr>
      </xdr:nvSpPr>
      <xdr:spPr>
        <a:xfrm>
          <a:off x="14668500" y="7633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288</xdr:row>
      <xdr:rowOff>57150</xdr:rowOff>
    </xdr:from>
    <xdr:to>
      <xdr:col>24</xdr:col>
      <xdr:colOff>0</xdr:colOff>
      <xdr:row>288</xdr:row>
      <xdr:rowOff>57150</xdr:rowOff>
    </xdr:to>
    <xdr:sp>
      <xdr:nvSpPr>
        <xdr:cNvPr id="125" name="Line 1"/>
        <xdr:cNvSpPr>
          <a:spLocks/>
        </xdr:cNvSpPr>
      </xdr:nvSpPr>
      <xdr:spPr>
        <a:xfrm>
          <a:off x="14668500" y="768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290</xdr:row>
      <xdr:rowOff>57150</xdr:rowOff>
    </xdr:from>
    <xdr:to>
      <xdr:col>24</xdr:col>
      <xdr:colOff>0</xdr:colOff>
      <xdr:row>290</xdr:row>
      <xdr:rowOff>57150</xdr:rowOff>
    </xdr:to>
    <xdr:sp>
      <xdr:nvSpPr>
        <xdr:cNvPr id="126" name="Line 1"/>
        <xdr:cNvSpPr>
          <a:spLocks/>
        </xdr:cNvSpPr>
      </xdr:nvSpPr>
      <xdr:spPr>
        <a:xfrm>
          <a:off x="14668500" y="774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292</xdr:row>
      <xdr:rowOff>57150</xdr:rowOff>
    </xdr:from>
    <xdr:to>
      <xdr:col>24</xdr:col>
      <xdr:colOff>0</xdr:colOff>
      <xdr:row>292</xdr:row>
      <xdr:rowOff>57150</xdr:rowOff>
    </xdr:to>
    <xdr:sp>
      <xdr:nvSpPr>
        <xdr:cNvPr id="127" name="Line 1"/>
        <xdr:cNvSpPr>
          <a:spLocks/>
        </xdr:cNvSpPr>
      </xdr:nvSpPr>
      <xdr:spPr>
        <a:xfrm>
          <a:off x="14668500" y="779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294</xdr:row>
      <xdr:rowOff>57150</xdr:rowOff>
    </xdr:from>
    <xdr:to>
      <xdr:col>24</xdr:col>
      <xdr:colOff>0</xdr:colOff>
      <xdr:row>294</xdr:row>
      <xdr:rowOff>57150</xdr:rowOff>
    </xdr:to>
    <xdr:sp>
      <xdr:nvSpPr>
        <xdr:cNvPr id="128" name="Line 1"/>
        <xdr:cNvSpPr>
          <a:spLocks/>
        </xdr:cNvSpPr>
      </xdr:nvSpPr>
      <xdr:spPr>
        <a:xfrm>
          <a:off x="14668500" y="784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296</xdr:row>
      <xdr:rowOff>57150</xdr:rowOff>
    </xdr:from>
    <xdr:to>
      <xdr:col>24</xdr:col>
      <xdr:colOff>0</xdr:colOff>
      <xdr:row>296</xdr:row>
      <xdr:rowOff>57150</xdr:rowOff>
    </xdr:to>
    <xdr:sp>
      <xdr:nvSpPr>
        <xdr:cNvPr id="129" name="Line 1"/>
        <xdr:cNvSpPr>
          <a:spLocks/>
        </xdr:cNvSpPr>
      </xdr:nvSpPr>
      <xdr:spPr>
        <a:xfrm>
          <a:off x="14668500" y="790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298</xdr:row>
      <xdr:rowOff>57150</xdr:rowOff>
    </xdr:from>
    <xdr:to>
      <xdr:col>24</xdr:col>
      <xdr:colOff>0</xdr:colOff>
      <xdr:row>298</xdr:row>
      <xdr:rowOff>57150</xdr:rowOff>
    </xdr:to>
    <xdr:sp>
      <xdr:nvSpPr>
        <xdr:cNvPr id="130" name="Line 1"/>
        <xdr:cNvSpPr>
          <a:spLocks/>
        </xdr:cNvSpPr>
      </xdr:nvSpPr>
      <xdr:spPr>
        <a:xfrm>
          <a:off x="14668500" y="795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300</xdr:row>
      <xdr:rowOff>57150</xdr:rowOff>
    </xdr:from>
    <xdr:to>
      <xdr:col>24</xdr:col>
      <xdr:colOff>0</xdr:colOff>
      <xdr:row>300</xdr:row>
      <xdr:rowOff>57150</xdr:rowOff>
    </xdr:to>
    <xdr:sp>
      <xdr:nvSpPr>
        <xdr:cNvPr id="131" name="Line 1"/>
        <xdr:cNvSpPr>
          <a:spLocks/>
        </xdr:cNvSpPr>
      </xdr:nvSpPr>
      <xdr:spPr>
        <a:xfrm>
          <a:off x="14668500" y="800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302</xdr:row>
      <xdr:rowOff>57150</xdr:rowOff>
    </xdr:from>
    <xdr:to>
      <xdr:col>24</xdr:col>
      <xdr:colOff>0</xdr:colOff>
      <xdr:row>302</xdr:row>
      <xdr:rowOff>57150</xdr:rowOff>
    </xdr:to>
    <xdr:sp>
      <xdr:nvSpPr>
        <xdr:cNvPr id="132" name="Line 1"/>
        <xdr:cNvSpPr>
          <a:spLocks/>
        </xdr:cNvSpPr>
      </xdr:nvSpPr>
      <xdr:spPr>
        <a:xfrm>
          <a:off x="14668500" y="806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304</xdr:row>
      <xdr:rowOff>57150</xdr:rowOff>
    </xdr:from>
    <xdr:to>
      <xdr:col>24</xdr:col>
      <xdr:colOff>0</xdr:colOff>
      <xdr:row>304</xdr:row>
      <xdr:rowOff>57150</xdr:rowOff>
    </xdr:to>
    <xdr:sp>
      <xdr:nvSpPr>
        <xdr:cNvPr id="133" name="Line 1"/>
        <xdr:cNvSpPr>
          <a:spLocks/>
        </xdr:cNvSpPr>
      </xdr:nvSpPr>
      <xdr:spPr>
        <a:xfrm>
          <a:off x="14668500" y="811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306</xdr:row>
      <xdr:rowOff>57150</xdr:rowOff>
    </xdr:from>
    <xdr:to>
      <xdr:col>24</xdr:col>
      <xdr:colOff>0</xdr:colOff>
      <xdr:row>306</xdr:row>
      <xdr:rowOff>57150</xdr:rowOff>
    </xdr:to>
    <xdr:sp>
      <xdr:nvSpPr>
        <xdr:cNvPr id="134" name="Line 1"/>
        <xdr:cNvSpPr>
          <a:spLocks/>
        </xdr:cNvSpPr>
      </xdr:nvSpPr>
      <xdr:spPr>
        <a:xfrm>
          <a:off x="14668500" y="816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308</xdr:row>
      <xdr:rowOff>57150</xdr:rowOff>
    </xdr:from>
    <xdr:to>
      <xdr:col>24</xdr:col>
      <xdr:colOff>0</xdr:colOff>
      <xdr:row>308</xdr:row>
      <xdr:rowOff>57150</xdr:rowOff>
    </xdr:to>
    <xdr:sp>
      <xdr:nvSpPr>
        <xdr:cNvPr id="135" name="Line 1"/>
        <xdr:cNvSpPr>
          <a:spLocks/>
        </xdr:cNvSpPr>
      </xdr:nvSpPr>
      <xdr:spPr>
        <a:xfrm>
          <a:off x="14668500" y="822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310</xdr:row>
      <xdr:rowOff>57150</xdr:rowOff>
    </xdr:from>
    <xdr:to>
      <xdr:col>24</xdr:col>
      <xdr:colOff>0</xdr:colOff>
      <xdr:row>310</xdr:row>
      <xdr:rowOff>57150</xdr:rowOff>
    </xdr:to>
    <xdr:sp>
      <xdr:nvSpPr>
        <xdr:cNvPr id="136" name="Line 1"/>
        <xdr:cNvSpPr>
          <a:spLocks/>
        </xdr:cNvSpPr>
      </xdr:nvSpPr>
      <xdr:spPr>
        <a:xfrm>
          <a:off x="14668500" y="827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312</xdr:row>
      <xdr:rowOff>57150</xdr:rowOff>
    </xdr:from>
    <xdr:to>
      <xdr:col>24</xdr:col>
      <xdr:colOff>0</xdr:colOff>
      <xdr:row>312</xdr:row>
      <xdr:rowOff>57150</xdr:rowOff>
    </xdr:to>
    <xdr:sp>
      <xdr:nvSpPr>
        <xdr:cNvPr id="137" name="Line 1"/>
        <xdr:cNvSpPr>
          <a:spLocks/>
        </xdr:cNvSpPr>
      </xdr:nvSpPr>
      <xdr:spPr>
        <a:xfrm>
          <a:off x="14668500" y="832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314</xdr:row>
      <xdr:rowOff>57150</xdr:rowOff>
    </xdr:from>
    <xdr:to>
      <xdr:col>24</xdr:col>
      <xdr:colOff>0</xdr:colOff>
      <xdr:row>314</xdr:row>
      <xdr:rowOff>57150</xdr:rowOff>
    </xdr:to>
    <xdr:sp>
      <xdr:nvSpPr>
        <xdr:cNvPr id="138" name="Line 1"/>
        <xdr:cNvSpPr>
          <a:spLocks/>
        </xdr:cNvSpPr>
      </xdr:nvSpPr>
      <xdr:spPr>
        <a:xfrm>
          <a:off x="14668500" y="838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316</xdr:row>
      <xdr:rowOff>57150</xdr:rowOff>
    </xdr:from>
    <xdr:to>
      <xdr:col>24</xdr:col>
      <xdr:colOff>0</xdr:colOff>
      <xdr:row>316</xdr:row>
      <xdr:rowOff>57150</xdr:rowOff>
    </xdr:to>
    <xdr:sp>
      <xdr:nvSpPr>
        <xdr:cNvPr id="139" name="Line 1"/>
        <xdr:cNvSpPr>
          <a:spLocks/>
        </xdr:cNvSpPr>
      </xdr:nvSpPr>
      <xdr:spPr>
        <a:xfrm>
          <a:off x="14668500" y="843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318</xdr:row>
      <xdr:rowOff>57150</xdr:rowOff>
    </xdr:from>
    <xdr:to>
      <xdr:col>24</xdr:col>
      <xdr:colOff>0</xdr:colOff>
      <xdr:row>318</xdr:row>
      <xdr:rowOff>57150</xdr:rowOff>
    </xdr:to>
    <xdr:sp>
      <xdr:nvSpPr>
        <xdr:cNvPr id="140" name="Line 1"/>
        <xdr:cNvSpPr>
          <a:spLocks/>
        </xdr:cNvSpPr>
      </xdr:nvSpPr>
      <xdr:spPr>
        <a:xfrm>
          <a:off x="14668500" y="848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320</xdr:row>
      <xdr:rowOff>57150</xdr:rowOff>
    </xdr:from>
    <xdr:to>
      <xdr:col>24</xdr:col>
      <xdr:colOff>0</xdr:colOff>
      <xdr:row>320</xdr:row>
      <xdr:rowOff>57150</xdr:rowOff>
    </xdr:to>
    <xdr:sp>
      <xdr:nvSpPr>
        <xdr:cNvPr id="141" name="Line 1"/>
        <xdr:cNvSpPr>
          <a:spLocks/>
        </xdr:cNvSpPr>
      </xdr:nvSpPr>
      <xdr:spPr>
        <a:xfrm>
          <a:off x="14668500" y="854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322</xdr:row>
      <xdr:rowOff>57150</xdr:rowOff>
    </xdr:from>
    <xdr:to>
      <xdr:col>24</xdr:col>
      <xdr:colOff>0</xdr:colOff>
      <xdr:row>322</xdr:row>
      <xdr:rowOff>57150</xdr:rowOff>
    </xdr:to>
    <xdr:sp>
      <xdr:nvSpPr>
        <xdr:cNvPr id="142" name="Line 1"/>
        <xdr:cNvSpPr>
          <a:spLocks/>
        </xdr:cNvSpPr>
      </xdr:nvSpPr>
      <xdr:spPr>
        <a:xfrm>
          <a:off x="14668500" y="859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324</xdr:row>
      <xdr:rowOff>57150</xdr:rowOff>
    </xdr:from>
    <xdr:to>
      <xdr:col>24</xdr:col>
      <xdr:colOff>0</xdr:colOff>
      <xdr:row>324</xdr:row>
      <xdr:rowOff>57150</xdr:rowOff>
    </xdr:to>
    <xdr:sp>
      <xdr:nvSpPr>
        <xdr:cNvPr id="143" name="Line 1"/>
        <xdr:cNvSpPr>
          <a:spLocks/>
        </xdr:cNvSpPr>
      </xdr:nvSpPr>
      <xdr:spPr>
        <a:xfrm>
          <a:off x="14668500" y="864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326</xdr:row>
      <xdr:rowOff>57150</xdr:rowOff>
    </xdr:from>
    <xdr:to>
      <xdr:col>24</xdr:col>
      <xdr:colOff>0</xdr:colOff>
      <xdr:row>326</xdr:row>
      <xdr:rowOff>57150</xdr:rowOff>
    </xdr:to>
    <xdr:sp>
      <xdr:nvSpPr>
        <xdr:cNvPr id="144" name="Line 1"/>
        <xdr:cNvSpPr>
          <a:spLocks/>
        </xdr:cNvSpPr>
      </xdr:nvSpPr>
      <xdr:spPr>
        <a:xfrm>
          <a:off x="14668500" y="8700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049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65"/>
  <sheetViews>
    <sheetView tabSelected="1" zoomScale="120" zoomScaleNormal="120" zoomScalePageLayoutView="0" workbookViewId="0" topLeftCell="A28">
      <selection activeCell="AK36" sqref="AK36"/>
    </sheetView>
  </sheetViews>
  <sheetFormatPr defaultColWidth="9.140625" defaultRowHeight="21.75"/>
  <cols>
    <col min="1" max="1" width="12.421875" style="11" customWidth="1"/>
    <col min="2" max="2" width="8.57421875" style="10" bestFit="1" customWidth="1"/>
    <col min="3" max="3" width="8.8515625" style="10" bestFit="1" customWidth="1"/>
    <col min="4" max="4" width="22.421875" style="10" customWidth="1"/>
    <col min="5" max="5" width="16.00390625" style="10" customWidth="1"/>
    <col min="6" max="6" width="7.7109375" style="10" bestFit="1" customWidth="1"/>
    <col min="7" max="7" width="10.421875" style="10" customWidth="1"/>
    <col min="8" max="8" width="8.00390625" style="10" customWidth="1"/>
    <col min="9" max="9" width="12.421875" style="10" customWidth="1"/>
    <col min="10" max="10" width="7.140625" style="10" bestFit="1" customWidth="1"/>
    <col min="11" max="11" width="10.421875" style="10" customWidth="1"/>
    <col min="12" max="12" width="6.7109375" style="55" customWidth="1"/>
    <col min="13" max="13" width="9.28125" style="17" customWidth="1"/>
    <col min="14" max="14" width="7.7109375" style="10" bestFit="1" customWidth="1"/>
    <col min="15" max="23" width="6.8515625" style="10" bestFit="1" customWidth="1"/>
    <col min="24" max="24" width="10.140625" style="10" bestFit="1" customWidth="1"/>
    <col min="25" max="26" width="8.421875" style="11" bestFit="1" customWidth="1"/>
    <col min="27" max="27" width="8.421875" style="11" customWidth="1"/>
    <col min="28" max="28" width="8.00390625" style="11" customWidth="1"/>
    <col min="29" max="29" width="8.421875" style="11" customWidth="1"/>
    <col min="30" max="33" width="6.8515625" style="11" customWidth="1"/>
    <col min="34" max="35" width="6.8515625" style="11" bestFit="1" customWidth="1"/>
    <col min="36" max="37" width="6.8515625" style="11" customWidth="1"/>
    <col min="38" max="16384" width="9.140625" style="12" customWidth="1"/>
  </cols>
  <sheetData>
    <row r="1" spans="1:37" s="6" customFormat="1" ht="21">
      <c r="A1" s="2" t="s">
        <v>0</v>
      </c>
      <c r="B1" s="3" t="s">
        <v>5</v>
      </c>
      <c r="C1" s="3" t="s">
        <v>6</v>
      </c>
      <c r="D1" s="3" t="s">
        <v>12</v>
      </c>
      <c r="E1" s="3"/>
      <c r="F1" s="3" t="s">
        <v>1</v>
      </c>
      <c r="G1" s="3" t="s">
        <v>2</v>
      </c>
      <c r="H1" s="3" t="s">
        <v>22</v>
      </c>
      <c r="I1" s="3" t="s">
        <v>15</v>
      </c>
      <c r="J1" s="3" t="s">
        <v>36</v>
      </c>
      <c r="K1" s="3" t="s">
        <v>71</v>
      </c>
      <c r="L1" s="52" t="s">
        <v>23</v>
      </c>
      <c r="M1" s="4" t="s">
        <v>13</v>
      </c>
      <c r="N1" s="5" t="s">
        <v>37</v>
      </c>
      <c r="O1" s="5" t="s">
        <v>38</v>
      </c>
      <c r="P1" s="5" t="s">
        <v>39</v>
      </c>
      <c r="Q1" s="70" t="s">
        <v>40</v>
      </c>
      <c r="R1" s="70" t="s">
        <v>23</v>
      </c>
      <c r="S1" s="127" t="s">
        <v>41</v>
      </c>
      <c r="T1" s="127" t="s">
        <v>42</v>
      </c>
      <c r="U1" s="127" t="s">
        <v>43</v>
      </c>
      <c r="V1" s="127" t="s">
        <v>44</v>
      </c>
      <c r="W1" s="127" t="s">
        <v>45</v>
      </c>
      <c r="X1" s="127" t="s">
        <v>46</v>
      </c>
      <c r="Y1" s="72" t="s">
        <v>52</v>
      </c>
      <c r="Z1" s="72" t="s">
        <v>47</v>
      </c>
      <c r="AA1" s="72" t="s">
        <v>60</v>
      </c>
      <c r="AB1" s="92" t="s">
        <v>48</v>
      </c>
      <c r="AC1" s="69" t="s">
        <v>81</v>
      </c>
      <c r="AD1" s="94" t="s">
        <v>82</v>
      </c>
      <c r="AE1" s="96" t="s">
        <v>83</v>
      </c>
      <c r="AF1" s="129" t="s">
        <v>84</v>
      </c>
      <c r="AG1" s="98" t="s">
        <v>85</v>
      </c>
      <c r="AH1" s="74" t="s">
        <v>49</v>
      </c>
      <c r="AI1" s="75" t="s">
        <v>50</v>
      </c>
      <c r="AJ1" s="113" t="s">
        <v>86</v>
      </c>
      <c r="AK1" s="100" t="s">
        <v>70</v>
      </c>
    </row>
    <row r="2" spans="1:37" ht="21">
      <c r="A2" s="7">
        <v>1</v>
      </c>
      <c r="B2" s="8" t="s">
        <v>10</v>
      </c>
      <c r="C2" s="8">
        <v>22</v>
      </c>
      <c r="D2" s="9" t="s">
        <v>65</v>
      </c>
      <c r="E2" s="8"/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53"/>
      <c r="M2" s="9">
        <v>10</v>
      </c>
      <c r="N2" s="68">
        <v>4</v>
      </c>
      <c r="O2" s="68">
        <v>4</v>
      </c>
      <c r="P2" s="68">
        <v>4</v>
      </c>
      <c r="Q2" s="71">
        <v>4</v>
      </c>
      <c r="R2" s="71">
        <v>4</v>
      </c>
      <c r="S2" s="128">
        <v>4</v>
      </c>
      <c r="T2" s="128">
        <v>4</v>
      </c>
      <c r="U2" s="128">
        <v>4</v>
      </c>
      <c r="V2" s="128">
        <v>4</v>
      </c>
      <c r="W2" s="128">
        <v>4</v>
      </c>
      <c r="X2" s="128">
        <v>2</v>
      </c>
      <c r="Y2" s="73">
        <v>3</v>
      </c>
      <c r="Z2" s="73">
        <v>3</v>
      </c>
      <c r="AA2" s="73">
        <v>3</v>
      </c>
      <c r="AB2" s="93">
        <v>3</v>
      </c>
      <c r="AC2" s="67">
        <v>3</v>
      </c>
      <c r="AD2" s="95">
        <v>3</v>
      </c>
      <c r="AE2" s="97">
        <v>3</v>
      </c>
      <c r="AF2" s="130">
        <v>3</v>
      </c>
      <c r="AG2" s="99">
        <v>3</v>
      </c>
      <c r="AH2" s="76">
        <v>4</v>
      </c>
      <c r="AI2" s="76">
        <v>4</v>
      </c>
      <c r="AJ2" s="114">
        <v>3</v>
      </c>
      <c r="AK2" s="101">
        <v>3</v>
      </c>
    </row>
    <row r="3" spans="1:37" ht="21">
      <c r="A3" s="7">
        <v>2</v>
      </c>
      <c r="B3" s="8" t="s">
        <v>10</v>
      </c>
      <c r="C3" s="8">
        <v>24</v>
      </c>
      <c r="D3" s="9" t="s">
        <v>65</v>
      </c>
      <c r="E3" s="8"/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53"/>
      <c r="M3" s="9">
        <v>10</v>
      </c>
      <c r="N3" s="68">
        <v>5</v>
      </c>
      <c r="O3" s="68">
        <v>3</v>
      </c>
      <c r="P3" s="68">
        <v>4</v>
      </c>
      <c r="Q3" s="71">
        <v>5</v>
      </c>
      <c r="R3" s="71">
        <v>5</v>
      </c>
      <c r="S3" s="128">
        <v>5</v>
      </c>
      <c r="T3" s="128">
        <v>5</v>
      </c>
      <c r="U3" s="128">
        <v>4</v>
      </c>
      <c r="V3" s="128">
        <v>3</v>
      </c>
      <c r="W3" s="128">
        <v>4</v>
      </c>
      <c r="X3" s="128">
        <v>2</v>
      </c>
      <c r="Y3" s="73">
        <v>4</v>
      </c>
      <c r="Z3" s="73">
        <v>4</v>
      </c>
      <c r="AA3" s="73">
        <v>4</v>
      </c>
      <c r="AB3" s="93">
        <v>5</v>
      </c>
      <c r="AC3" s="67">
        <v>5</v>
      </c>
      <c r="AD3" s="95">
        <v>5</v>
      </c>
      <c r="AE3" s="97">
        <v>4</v>
      </c>
      <c r="AF3" s="130">
        <v>4</v>
      </c>
      <c r="AG3" s="99">
        <v>4</v>
      </c>
      <c r="AH3" s="76">
        <v>5</v>
      </c>
      <c r="AI3" s="76">
        <v>4</v>
      </c>
      <c r="AJ3" s="114">
        <v>5</v>
      </c>
      <c r="AK3" s="101">
        <v>4</v>
      </c>
    </row>
    <row r="4" spans="1:37" ht="21">
      <c r="A4" s="7">
        <v>3</v>
      </c>
      <c r="B4" s="8" t="s">
        <v>9</v>
      </c>
      <c r="C4" s="8">
        <v>50</v>
      </c>
      <c r="D4" s="9">
        <v>6</v>
      </c>
      <c r="E4" s="8"/>
      <c r="F4" s="8">
        <v>1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53"/>
      <c r="M4" s="9" t="s">
        <v>65</v>
      </c>
      <c r="N4" s="68">
        <v>4</v>
      </c>
      <c r="O4" s="68">
        <v>4</v>
      </c>
      <c r="P4" s="68">
        <v>4</v>
      </c>
      <c r="Q4" s="71">
        <v>4</v>
      </c>
      <c r="R4" s="71">
        <v>4</v>
      </c>
      <c r="S4" s="128">
        <v>4</v>
      </c>
      <c r="T4" s="128">
        <v>4</v>
      </c>
      <c r="U4" s="128">
        <v>4</v>
      </c>
      <c r="V4" s="128">
        <v>4</v>
      </c>
      <c r="W4" s="128">
        <v>4</v>
      </c>
      <c r="X4" s="128">
        <v>2</v>
      </c>
      <c r="Y4" s="73">
        <v>4</v>
      </c>
      <c r="Z4" s="73">
        <v>4</v>
      </c>
      <c r="AA4" s="73">
        <v>4</v>
      </c>
      <c r="AB4" s="93">
        <v>4</v>
      </c>
      <c r="AC4" s="67">
        <v>4</v>
      </c>
      <c r="AD4" s="95">
        <v>4</v>
      </c>
      <c r="AE4" s="97">
        <v>4</v>
      </c>
      <c r="AF4" s="130">
        <v>4</v>
      </c>
      <c r="AG4" s="99">
        <v>4</v>
      </c>
      <c r="AH4" s="76">
        <v>4</v>
      </c>
      <c r="AI4" s="76">
        <v>4</v>
      </c>
      <c r="AJ4" s="114">
        <v>4</v>
      </c>
      <c r="AK4" s="101">
        <v>4</v>
      </c>
    </row>
    <row r="5" spans="1:37" ht="21">
      <c r="A5" s="7">
        <v>4</v>
      </c>
      <c r="B5" s="8" t="s">
        <v>9</v>
      </c>
      <c r="C5" s="8">
        <v>44</v>
      </c>
      <c r="D5" s="9" t="s">
        <v>65</v>
      </c>
      <c r="E5" s="8"/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53"/>
      <c r="M5" s="9">
        <v>7</v>
      </c>
      <c r="N5" s="68">
        <v>4</v>
      </c>
      <c r="O5" s="68">
        <v>4</v>
      </c>
      <c r="P5" s="68">
        <v>4</v>
      </c>
      <c r="Q5" s="71">
        <v>4</v>
      </c>
      <c r="R5" s="71">
        <v>4</v>
      </c>
      <c r="S5" s="128">
        <v>4</v>
      </c>
      <c r="T5" s="128">
        <v>4</v>
      </c>
      <c r="U5" s="128">
        <v>4</v>
      </c>
      <c r="V5" s="128">
        <v>4</v>
      </c>
      <c r="W5" s="128">
        <v>4</v>
      </c>
      <c r="X5" s="128">
        <v>3</v>
      </c>
      <c r="Y5" s="73">
        <v>5</v>
      </c>
      <c r="Z5" s="73">
        <v>5</v>
      </c>
      <c r="AA5" s="73">
        <v>5</v>
      </c>
      <c r="AB5" s="93">
        <v>5</v>
      </c>
      <c r="AC5" s="67">
        <v>5</v>
      </c>
      <c r="AD5" s="95">
        <v>5</v>
      </c>
      <c r="AE5" s="97">
        <v>5</v>
      </c>
      <c r="AF5" s="130">
        <v>5</v>
      </c>
      <c r="AG5" s="99">
        <v>5</v>
      </c>
      <c r="AH5" s="76">
        <v>5</v>
      </c>
      <c r="AI5" s="76">
        <v>5</v>
      </c>
      <c r="AJ5" s="114">
        <v>5</v>
      </c>
      <c r="AK5" s="101">
        <v>5</v>
      </c>
    </row>
    <row r="6" spans="1:37" ht="21">
      <c r="A6" s="7">
        <v>5</v>
      </c>
      <c r="B6" s="8" t="s">
        <v>10</v>
      </c>
      <c r="C6" s="8">
        <v>21</v>
      </c>
      <c r="D6" s="9" t="s">
        <v>65</v>
      </c>
      <c r="E6" s="8"/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53"/>
      <c r="M6" s="9">
        <v>1</v>
      </c>
      <c r="N6" s="68">
        <v>4</v>
      </c>
      <c r="O6" s="68">
        <v>4</v>
      </c>
      <c r="P6" s="68">
        <v>3</v>
      </c>
      <c r="Q6" s="71">
        <v>4</v>
      </c>
      <c r="R6" s="71">
        <v>4</v>
      </c>
      <c r="S6" s="128">
        <v>4</v>
      </c>
      <c r="T6" s="128">
        <v>5</v>
      </c>
      <c r="U6" s="128">
        <v>5</v>
      </c>
      <c r="V6" s="128">
        <v>5</v>
      </c>
      <c r="W6" s="128">
        <v>5</v>
      </c>
      <c r="X6" s="128">
        <v>5</v>
      </c>
      <c r="Y6" s="73">
        <v>5</v>
      </c>
      <c r="Z6" s="73">
        <v>5</v>
      </c>
      <c r="AA6" s="73">
        <v>5</v>
      </c>
      <c r="AB6" s="93">
        <v>4</v>
      </c>
      <c r="AC6" s="67">
        <v>4</v>
      </c>
      <c r="AD6" s="95">
        <v>4</v>
      </c>
      <c r="AE6" s="97">
        <v>4</v>
      </c>
      <c r="AF6" s="130">
        <v>4</v>
      </c>
      <c r="AG6" s="99">
        <v>4</v>
      </c>
      <c r="AH6" s="76">
        <v>5</v>
      </c>
      <c r="AI6" s="76">
        <v>5</v>
      </c>
      <c r="AJ6" s="114">
        <v>4</v>
      </c>
      <c r="AK6" s="101">
        <v>4</v>
      </c>
    </row>
    <row r="7" spans="1:37" ht="21">
      <c r="A7" s="7">
        <v>6</v>
      </c>
      <c r="B7" s="8" t="s">
        <v>10</v>
      </c>
      <c r="C7" s="8">
        <v>22</v>
      </c>
      <c r="D7" s="9" t="s">
        <v>65</v>
      </c>
      <c r="E7" s="8"/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53"/>
      <c r="M7" s="9">
        <v>1</v>
      </c>
      <c r="N7" s="68">
        <v>4</v>
      </c>
      <c r="O7" s="68">
        <v>3</v>
      </c>
      <c r="P7" s="68">
        <v>4</v>
      </c>
      <c r="Q7" s="71">
        <v>4</v>
      </c>
      <c r="R7" s="71">
        <v>4</v>
      </c>
      <c r="S7" s="128">
        <v>4</v>
      </c>
      <c r="T7" s="128">
        <v>4</v>
      </c>
      <c r="U7" s="128">
        <v>4</v>
      </c>
      <c r="V7" s="128">
        <v>4</v>
      </c>
      <c r="W7" s="128">
        <v>4</v>
      </c>
      <c r="X7" s="128">
        <v>2</v>
      </c>
      <c r="Y7" s="73">
        <v>5</v>
      </c>
      <c r="Z7" s="73">
        <v>5</v>
      </c>
      <c r="AA7" s="73">
        <v>5</v>
      </c>
      <c r="AB7" s="93">
        <v>5</v>
      </c>
      <c r="AC7" s="67">
        <v>5</v>
      </c>
      <c r="AD7" s="95">
        <v>5</v>
      </c>
      <c r="AE7" s="97">
        <v>5</v>
      </c>
      <c r="AF7" s="130">
        <v>5</v>
      </c>
      <c r="AG7" s="99">
        <v>5</v>
      </c>
      <c r="AH7" s="76">
        <v>5</v>
      </c>
      <c r="AI7" s="76">
        <v>5</v>
      </c>
      <c r="AJ7" s="114">
        <v>5</v>
      </c>
      <c r="AK7" s="101">
        <v>5</v>
      </c>
    </row>
    <row r="8" spans="1:37" ht="21">
      <c r="A8" s="7">
        <v>7</v>
      </c>
      <c r="B8" s="8" t="s">
        <v>10</v>
      </c>
      <c r="C8" s="8">
        <v>23</v>
      </c>
      <c r="D8" s="9" t="s">
        <v>65</v>
      </c>
      <c r="E8" s="8"/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53"/>
      <c r="M8" s="9">
        <v>7</v>
      </c>
      <c r="N8" s="68">
        <v>5</v>
      </c>
      <c r="O8" s="68">
        <v>3</v>
      </c>
      <c r="P8" s="68">
        <v>3</v>
      </c>
      <c r="Q8" s="71">
        <v>5</v>
      </c>
      <c r="R8" s="71">
        <v>5</v>
      </c>
      <c r="S8" s="128">
        <v>5</v>
      </c>
      <c r="T8" s="128">
        <v>5</v>
      </c>
      <c r="U8" s="128">
        <v>5</v>
      </c>
      <c r="V8" s="128">
        <v>5</v>
      </c>
      <c r="W8" s="128">
        <v>5</v>
      </c>
      <c r="X8" s="128">
        <v>5</v>
      </c>
      <c r="Y8" s="73">
        <v>5</v>
      </c>
      <c r="Z8" s="73">
        <v>5</v>
      </c>
      <c r="AA8" s="73">
        <v>5</v>
      </c>
      <c r="AB8" s="93">
        <v>4</v>
      </c>
      <c r="AC8" s="67">
        <v>4</v>
      </c>
      <c r="AD8" s="95">
        <v>4</v>
      </c>
      <c r="AE8" s="97">
        <v>4</v>
      </c>
      <c r="AF8" s="130">
        <v>4</v>
      </c>
      <c r="AG8" s="99">
        <v>4</v>
      </c>
      <c r="AH8" s="76">
        <v>5</v>
      </c>
      <c r="AI8" s="76">
        <v>5</v>
      </c>
      <c r="AJ8" s="114">
        <v>5</v>
      </c>
      <c r="AK8" s="101">
        <v>5</v>
      </c>
    </row>
    <row r="9" spans="1:37" ht="21">
      <c r="A9" s="7">
        <v>8</v>
      </c>
      <c r="B9" s="8" t="s">
        <v>10</v>
      </c>
      <c r="C9" s="8">
        <v>22</v>
      </c>
      <c r="D9" s="9" t="s">
        <v>65</v>
      </c>
      <c r="E9" s="8"/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53"/>
      <c r="M9" s="9">
        <v>2</v>
      </c>
      <c r="N9" s="68">
        <v>4</v>
      </c>
      <c r="O9" s="68">
        <v>4</v>
      </c>
      <c r="P9" s="68">
        <v>4</v>
      </c>
      <c r="Q9" s="71">
        <v>4</v>
      </c>
      <c r="R9" s="71">
        <v>4</v>
      </c>
      <c r="S9" s="128">
        <v>4</v>
      </c>
      <c r="T9" s="128">
        <v>4</v>
      </c>
      <c r="U9" s="128">
        <v>4</v>
      </c>
      <c r="V9" s="128">
        <v>4</v>
      </c>
      <c r="W9" s="128">
        <v>4</v>
      </c>
      <c r="X9" s="128">
        <v>2</v>
      </c>
      <c r="Y9" s="73">
        <v>4</v>
      </c>
      <c r="Z9" s="73">
        <v>4</v>
      </c>
      <c r="AA9" s="73">
        <v>4</v>
      </c>
      <c r="AB9" s="93">
        <v>4</v>
      </c>
      <c r="AC9" s="67">
        <v>4</v>
      </c>
      <c r="AD9" s="95">
        <v>4</v>
      </c>
      <c r="AE9" s="97">
        <v>4</v>
      </c>
      <c r="AF9" s="130">
        <v>4</v>
      </c>
      <c r="AG9" s="99">
        <v>4</v>
      </c>
      <c r="AH9" s="76">
        <v>4</v>
      </c>
      <c r="AI9" s="76">
        <v>4</v>
      </c>
      <c r="AJ9" s="114">
        <v>5</v>
      </c>
      <c r="AK9" s="101">
        <v>4</v>
      </c>
    </row>
    <row r="10" spans="1:37" ht="21">
      <c r="A10" s="7">
        <v>9</v>
      </c>
      <c r="B10" s="8" t="s">
        <v>10</v>
      </c>
      <c r="C10" s="8">
        <v>22</v>
      </c>
      <c r="D10" s="9" t="s">
        <v>65</v>
      </c>
      <c r="E10" s="8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53"/>
      <c r="M10" s="9">
        <v>1</v>
      </c>
      <c r="N10" s="68">
        <v>4</v>
      </c>
      <c r="O10" s="68">
        <v>3</v>
      </c>
      <c r="P10" s="68">
        <v>3</v>
      </c>
      <c r="Q10" s="71">
        <v>4</v>
      </c>
      <c r="R10" s="71">
        <v>4</v>
      </c>
      <c r="S10" s="128">
        <v>3</v>
      </c>
      <c r="T10" s="128">
        <v>4</v>
      </c>
      <c r="U10" s="128">
        <v>4</v>
      </c>
      <c r="V10" s="128">
        <v>4</v>
      </c>
      <c r="W10" s="128">
        <v>4</v>
      </c>
      <c r="X10" s="128">
        <v>3</v>
      </c>
      <c r="Y10" s="73">
        <v>4</v>
      </c>
      <c r="Z10" s="73">
        <v>4</v>
      </c>
      <c r="AA10" s="73">
        <v>4</v>
      </c>
      <c r="AB10" s="93">
        <v>4</v>
      </c>
      <c r="AC10" s="67">
        <v>4</v>
      </c>
      <c r="AD10" s="95">
        <v>4</v>
      </c>
      <c r="AE10" s="97">
        <v>4</v>
      </c>
      <c r="AF10" s="130">
        <v>4</v>
      </c>
      <c r="AG10" s="99">
        <v>4</v>
      </c>
      <c r="AH10" s="76">
        <v>3</v>
      </c>
      <c r="AI10" s="76">
        <v>4</v>
      </c>
      <c r="AJ10" s="114">
        <v>4</v>
      </c>
      <c r="AK10" s="101">
        <v>4</v>
      </c>
    </row>
    <row r="11" spans="1:37" ht="21">
      <c r="A11" s="7">
        <v>10</v>
      </c>
      <c r="B11" s="8" t="s">
        <v>9</v>
      </c>
      <c r="C11" s="8">
        <v>22</v>
      </c>
      <c r="D11" s="9" t="s">
        <v>65</v>
      </c>
      <c r="E11" s="8"/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53"/>
      <c r="M11" s="9" t="s">
        <v>65</v>
      </c>
      <c r="N11" s="68">
        <v>4</v>
      </c>
      <c r="O11" s="68">
        <v>4</v>
      </c>
      <c r="P11" s="68">
        <v>4</v>
      </c>
      <c r="Q11" s="71">
        <v>4</v>
      </c>
      <c r="R11" s="71">
        <v>4</v>
      </c>
      <c r="S11" s="128">
        <v>4</v>
      </c>
      <c r="T11" s="128">
        <v>4</v>
      </c>
      <c r="U11" s="128">
        <v>4</v>
      </c>
      <c r="V11" s="128">
        <v>4</v>
      </c>
      <c r="W11" s="128">
        <v>4</v>
      </c>
      <c r="X11" s="128">
        <v>4</v>
      </c>
      <c r="Y11" s="73">
        <v>4</v>
      </c>
      <c r="Z11" s="73">
        <v>4</v>
      </c>
      <c r="AA11" s="73">
        <v>4</v>
      </c>
      <c r="AB11" s="93">
        <v>3</v>
      </c>
      <c r="AC11" s="67">
        <v>3</v>
      </c>
      <c r="AD11" s="95">
        <v>3</v>
      </c>
      <c r="AE11" s="97">
        <v>3</v>
      </c>
      <c r="AF11" s="130">
        <v>3</v>
      </c>
      <c r="AG11" s="99">
        <v>3</v>
      </c>
      <c r="AH11" s="76">
        <v>3</v>
      </c>
      <c r="AI11" s="76">
        <v>3</v>
      </c>
      <c r="AJ11" s="114">
        <v>3</v>
      </c>
      <c r="AK11" s="101">
        <v>3</v>
      </c>
    </row>
    <row r="12" spans="1:37" ht="21">
      <c r="A12" s="7">
        <v>11</v>
      </c>
      <c r="B12" s="8" t="s">
        <v>10</v>
      </c>
      <c r="C12" s="8">
        <v>27</v>
      </c>
      <c r="D12" s="9" t="s">
        <v>65</v>
      </c>
      <c r="E12" s="8"/>
      <c r="F12" s="8">
        <v>1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53"/>
      <c r="M12" s="9">
        <v>14</v>
      </c>
      <c r="N12" s="68">
        <v>4</v>
      </c>
      <c r="O12" s="68">
        <v>4</v>
      </c>
      <c r="P12" s="68">
        <v>4</v>
      </c>
      <c r="Q12" s="71">
        <v>4</v>
      </c>
      <c r="R12" s="71">
        <v>4</v>
      </c>
      <c r="S12" s="128">
        <v>4</v>
      </c>
      <c r="T12" s="128">
        <v>4</v>
      </c>
      <c r="U12" s="128">
        <v>4</v>
      </c>
      <c r="V12" s="128">
        <v>4</v>
      </c>
      <c r="W12" s="128">
        <v>4</v>
      </c>
      <c r="X12" s="128">
        <v>4</v>
      </c>
      <c r="Y12" s="73">
        <v>4</v>
      </c>
      <c r="Z12" s="73">
        <v>4</v>
      </c>
      <c r="AA12" s="73">
        <v>4</v>
      </c>
      <c r="AB12" s="93">
        <v>4</v>
      </c>
      <c r="AC12" s="67">
        <v>4</v>
      </c>
      <c r="AD12" s="95">
        <v>4</v>
      </c>
      <c r="AE12" s="97">
        <v>4</v>
      </c>
      <c r="AF12" s="130">
        <v>4</v>
      </c>
      <c r="AG12" s="99">
        <v>4</v>
      </c>
      <c r="AH12" s="76">
        <v>4</v>
      </c>
      <c r="AI12" s="76">
        <v>4</v>
      </c>
      <c r="AJ12" s="114">
        <v>4</v>
      </c>
      <c r="AK12" s="101">
        <v>5</v>
      </c>
    </row>
    <row r="13" spans="1:37" ht="21">
      <c r="A13" s="7">
        <v>12</v>
      </c>
      <c r="B13" s="8" t="s">
        <v>9</v>
      </c>
      <c r="C13" s="8">
        <v>39</v>
      </c>
      <c r="D13" s="9">
        <v>15</v>
      </c>
      <c r="E13" s="8"/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53"/>
      <c r="M13" s="9">
        <v>15</v>
      </c>
      <c r="N13" s="68">
        <v>5</v>
      </c>
      <c r="O13" s="68">
        <v>5</v>
      </c>
      <c r="P13" s="68">
        <v>5</v>
      </c>
      <c r="Q13" s="71">
        <v>5</v>
      </c>
      <c r="R13" s="71">
        <v>5</v>
      </c>
      <c r="S13" s="128">
        <v>5</v>
      </c>
      <c r="T13" s="128">
        <v>5</v>
      </c>
      <c r="U13" s="128">
        <v>5</v>
      </c>
      <c r="V13" s="128">
        <v>5</v>
      </c>
      <c r="W13" s="128">
        <v>5</v>
      </c>
      <c r="X13" s="128">
        <v>5</v>
      </c>
      <c r="Y13" s="73">
        <v>5</v>
      </c>
      <c r="Z13" s="73">
        <v>5</v>
      </c>
      <c r="AA13" s="73">
        <v>5</v>
      </c>
      <c r="AB13" s="93">
        <v>5</v>
      </c>
      <c r="AC13" s="67">
        <v>5</v>
      </c>
      <c r="AD13" s="95">
        <v>5</v>
      </c>
      <c r="AE13" s="97">
        <v>5</v>
      </c>
      <c r="AF13" s="130">
        <v>5</v>
      </c>
      <c r="AG13" s="99">
        <v>5</v>
      </c>
      <c r="AH13" s="76">
        <v>5</v>
      </c>
      <c r="AI13" s="76">
        <v>5</v>
      </c>
      <c r="AJ13" s="114">
        <v>5</v>
      </c>
      <c r="AK13" s="101">
        <v>5</v>
      </c>
    </row>
    <row r="14" spans="1:37" ht="21">
      <c r="A14" s="7">
        <v>13</v>
      </c>
      <c r="B14" s="8" t="s">
        <v>9</v>
      </c>
      <c r="C14" s="8">
        <v>49</v>
      </c>
      <c r="D14" s="9">
        <v>26</v>
      </c>
      <c r="E14" s="8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53"/>
      <c r="M14" s="9">
        <v>9</v>
      </c>
      <c r="N14" s="68">
        <v>5</v>
      </c>
      <c r="O14" s="68">
        <v>5</v>
      </c>
      <c r="P14" s="68">
        <v>5</v>
      </c>
      <c r="Q14" s="71">
        <v>5</v>
      </c>
      <c r="R14" s="71">
        <v>5</v>
      </c>
      <c r="S14" s="128">
        <v>5</v>
      </c>
      <c r="T14" s="128">
        <v>5</v>
      </c>
      <c r="U14" s="128">
        <v>5</v>
      </c>
      <c r="V14" s="128">
        <v>5</v>
      </c>
      <c r="W14" s="128">
        <v>5</v>
      </c>
      <c r="X14" s="128">
        <v>4</v>
      </c>
      <c r="Y14" s="73">
        <v>5</v>
      </c>
      <c r="Z14" s="73">
        <v>5</v>
      </c>
      <c r="AA14" s="73">
        <v>5</v>
      </c>
      <c r="AB14" s="93">
        <v>5</v>
      </c>
      <c r="AC14" s="67">
        <v>4</v>
      </c>
      <c r="AD14" s="95">
        <v>4</v>
      </c>
      <c r="AE14" s="97">
        <v>4</v>
      </c>
      <c r="AF14" s="130">
        <v>5</v>
      </c>
      <c r="AG14" s="99">
        <v>5</v>
      </c>
      <c r="AH14" s="76">
        <v>5</v>
      </c>
      <c r="AI14" s="76">
        <v>5</v>
      </c>
      <c r="AJ14" s="114">
        <v>5</v>
      </c>
      <c r="AK14" s="101">
        <v>5</v>
      </c>
    </row>
    <row r="15" spans="1:37" ht="21">
      <c r="A15" s="7">
        <v>14</v>
      </c>
      <c r="B15" s="8" t="s">
        <v>9</v>
      </c>
      <c r="C15" s="8">
        <v>33</v>
      </c>
      <c r="D15" s="9" t="s">
        <v>65</v>
      </c>
      <c r="E15" s="8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53"/>
      <c r="M15" s="9" t="s">
        <v>65</v>
      </c>
      <c r="N15" s="68">
        <v>5</v>
      </c>
      <c r="O15" s="68">
        <v>3</v>
      </c>
      <c r="P15" s="68">
        <v>3</v>
      </c>
      <c r="Q15" s="71">
        <v>4</v>
      </c>
      <c r="R15" s="71">
        <v>4</v>
      </c>
      <c r="S15" s="128">
        <v>4</v>
      </c>
      <c r="T15" s="128">
        <v>4</v>
      </c>
      <c r="U15" s="128">
        <v>3</v>
      </c>
      <c r="V15" s="128">
        <v>4</v>
      </c>
      <c r="W15" s="128">
        <v>4</v>
      </c>
      <c r="X15" s="128">
        <v>2</v>
      </c>
      <c r="Y15" s="73">
        <v>3</v>
      </c>
      <c r="Z15" s="73">
        <v>3</v>
      </c>
      <c r="AA15" s="73">
        <v>4</v>
      </c>
      <c r="AB15" s="93">
        <v>4</v>
      </c>
      <c r="AC15" s="67">
        <v>4</v>
      </c>
      <c r="AD15" s="95">
        <v>4</v>
      </c>
      <c r="AE15" s="97">
        <v>4</v>
      </c>
      <c r="AF15" s="130">
        <v>4</v>
      </c>
      <c r="AG15" s="99">
        <v>4</v>
      </c>
      <c r="AH15" s="76">
        <v>4</v>
      </c>
      <c r="AI15" s="76">
        <v>4</v>
      </c>
      <c r="AJ15" s="114">
        <v>4</v>
      </c>
      <c r="AK15" s="101">
        <v>4</v>
      </c>
    </row>
    <row r="16" spans="1:37" ht="21">
      <c r="A16" s="7">
        <v>15</v>
      </c>
      <c r="B16" s="8" t="s">
        <v>10</v>
      </c>
      <c r="C16" s="8">
        <v>24</v>
      </c>
      <c r="D16" s="9" t="s">
        <v>65</v>
      </c>
      <c r="E16" s="8"/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53"/>
      <c r="M16" s="9" t="s">
        <v>65</v>
      </c>
      <c r="N16" s="68">
        <v>5</v>
      </c>
      <c r="O16" s="68">
        <v>5</v>
      </c>
      <c r="P16" s="68">
        <v>5</v>
      </c>
      <c r="Q16" s="71">
        <v>5</v>
      </c>
      <c r="R16" s="71">
        <v>5</v>
      </c>
      <c r="S16" s="128">
        <v>5</v>
      </c>
      <c r="T16" s="128">
        <v>5</v>
      </c>
      <c r="U16" s="128">
        <v>5</v>
      </c>
      <c r="V16" s="128">
        <v>5</v>
      </c>
      <c r="W16" s="128">
        <v>5</v>
      </c>
      <c r="X16" s="128">
        <v>4</v>
      </c>
      <c r="Y16" s="73">
        <v>5</v>
      </c>
      <c r="Z16" s="73">
        <v>5</v>
      </c>
      <c r="AA16" s="73">
        <v>5</v>
      </c>
      <c r="AB16" s="93">
        <v>5</v>
      </c>
      <c r="AC16" s="67">
        <v>5</v>
      </c>
      <c r="AD16" s="95">
        <v>5</v>
      </c>
      <c r="AE16" s="97">
        <v>5</v>
      </c>
      <c r="AF16" s="130">
        <v>5</v>
      </c>
      <c r="AG16" s="99">
        <v>5</v>
      </c>
      <c r="AH16" s="76">
        <v>5</v>
      </c>
      <c r="AI16" s="76">
        <v>5</v>
      </c>
      <c r="AJ16" s="114">
        <v>5</v>
      </c>
      <c r="AK16" s="101">
        <v>5</v>
      </c>
    </row>
    <row r="17" spans="1:37" ht="21">
      <c r="A17" s="7">
        <v>16</v>
      </c>
      <c r="B17" s="8" t="s">
        <v>10</v>
      </c>
      <c r="C17" s="8">
        <v>35</v>
      </c>
      <c r="D17" s="9" t="s">
        <v>65</v>
      </c>
      <c r="E17" s="8"/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0</v>
      </c>
      <c r="L17" s="53"/>
      <c r="M17" s="9">
        <v>9</v>
      </c>
      <c r="N17" s="68">
        <v>5</v>
      </c>
      <c r="O17" s="68">
        <v>5</v>
      </c>
      <c r="P17" s="68">
        <v>3</v>
      </c>
      <c r="Q17" s="71">
        <v>4</v>
      </c>
      <c r="R17" s="71">
        <v>4</v>
      </c>
      <c r="S17" s="128">
        <v>4</v>
      </c>
      <c r="T17" s="128">
        <v>5</v>
      </c>
      <c r="U17" s="128">
        <v>5</v>
      </c>
      <c r="V17" s="128">
        <v>4</v>
      </c>
      <c r="W17" s="128">
        <v>4</v>
      </c>
      <c r="X17" s="128">
        <v>4</v>
      </c>
      <c r="Y17" s="73">
        <v>4</v>
      </c>
      <c r="Z17" s="73">
        <v>4</v>
      </c>
      <c r="AA17" s="73">
        <v>4</v>
      </c>
      <c r="AB17" s="93">
        <v>4</v>
      </c>
      <c r="AC17" s="67">
        <v>4</v>
      </c>
      <c r="AD17" s="95">
        <v>4</v>
      </c>
      <c r="AE17" s="97">
        <v>4</v>
      </c>
      <c r="AF17" s="130">
        <v>4</v>
      </c>
      <c r="AG17" s="99">
        <v>4</v>
      </c>
      <c r="AH17" s="76">
        <v>4</v>
      </c>
      <c r="AI17" s="76">
        <v>4</v>
      </c>
      <c r="AJ17" s="114">
        <v>4</v>
      </c>
      <c r="AK17" s="101">
        <v>4</v>
      </c>
    </row>
    <row r="18" spans="1:37" ht="21">
      <c r="A18" s="7">
        <v>17</v>
      </c>
      <c r="B18" s="8" t="s">
        <v>9</v>
      </c>
      <c r="C18" s="8">
        <v>23</v>
      </c>
      <c r="D18" s="9" t="s">
        <v>65</v>
      </c>
      <c r="E18" s="8"/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53"/>
      <c r="M18" s="9">
        <v>7</v>
      </c>
      <c r="N18" s="68">
        <v>5</v>
      </c>
      <c r="O18" s="68">
        <v>3</v>
      </c>
      <c r="P18" s="68">
        <v>4</v>
      </c>
      <c r="Q18" s="71">
        <v>5</v>
      </c>
      <c r="R18" s="71">
        <v>5</v>
      </c>
      <c r="S18" s="128">
        <v>5</v>
      </c>
      <c r="T18" s="128">
        <v>5</v>
      </c>
      <c r="U18" s="128">
        <v>5</v>
      </c>
      <c r="V18" s="128">
        <v>5</v>
      </c>
      <c r="W18" s="128">
        <v>5</v>
      </c>
      <c r="X18" s="128">
        <v>5</v>
      </c>
      <c r="Y18" s="73">
        <v>4</v>
      </c>
      <c r="Z18" s="73">
        <v>4</v>
      </c>
      <c r="AA18" s="73">
        <v>4</v>
      </c>
      <c r="AB18" s="93">
        <v>4</v>
      </c>
      <c r="AC18" s="67">
        <v>5</v>
      </c>
      <c r="AD18" s="95">
        <v>5</v>
      </c>
      <c r="AE18" s="97">
        <v>5</v>
      </c>
      <c r="AF18" s="130">
        <v>5</v>
      </c>
      <c r="AG18" s="99">
        <v>5</v>
      </c>
      <c r="AH18" s="76">
        <v>4</v>
      </c>
      <c r="AI18" s="76">
        <v>4</v>
      </c>
      <c r="AJ18" s="114">
        <v>5</v>
      </c>
      <c r="AK18" s="101">
        <v>5</v>
      </c>
    </row>
    <row r="19" spans="1:37" ht="21">
      <c r="A19" s="7">
        <v>18</v>
      </c>
      <c r="B19" s="8" t="s">
        <v>10</v>
      </c>
      <c r="C19" s="8">
        <v>24</v>
      </c>
      <c r="D19" s="9" t="s">
        <v>65</v>
      </c>
      <c r="E19" s="8"/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53"/>
      <c r="M19" s="9" t="s">
        <v>65</v>
      </c>
      <c r="N19" s="68">
        <v>5</v>
      </c>
      <c r="O19" s="68">
        <v>5</v>
      </c>
      <c r="P19" s="68">
        <v>4</v>
      </c>
      <c r="Q19" s="71">
        <v>5</v>
      </c>
      <c r="R19" s="71">
        <v>5</v>
      </c>
      <c r="S19" s="128">
        <v>4</v>
      </c>
      <c r="T19" s="128">
        <v>5</v>
      </c>
      <c r="U19" s="128">
        <v>5</v>
      </c>
      <c r="V19" s="128">
        <v>5</v>
      </c>
      <c r="W19" s="128">
        <v>5</v>
      </c>
      <c r="X19" s="128">
        <v>4</v>
      </c>
      <c r="Y19" s="73">
        <v>4</v>
      </c>
      <c r="Z19" s="73">
        <v>4</v>
      </c>
      <c r="AA19" s="73">
        <v>4</v>
      </c>
      <c r="AB19" s="93">
        <v>4</v>
      </c>
      <c r="AC19" s="67">
        <v>4</v>
      </c>
      <c r="AD19" s="95">
        <v>4</v>
      </c>
      <c r="AE19" s="97">
        <v>4</v>
      </c>
      <c r="AF19" s="130">
        <v>4</v>
      </c>
      <c r="AG19" s="99">
        <v>5</v>
      </c>
      <c r="AH19" s="76">
        <v>5</v>
      </c>
      <c r="AI19" s="76">
        <v>5</v>
      </c>
      <c r="AJ19" s="114">
        <v>5</v>
      </c>
      <c r="AK19" s="101">
        <v>5</v>
      </c>
    </row>
    <row r="20" spans="1:37" ht="21">
      <c r="A20" s="7">
        <v>19</v>
      </c>
      <c r="B20" s="8" t="s">
        <v>10</v>
      </c>
      <c r="C20" s="8">
        <v>23</v>
      </c>
      <c r="D20" s="9" t="s">
        <v>65</v>
      </c>
      <c r="E20" s="8"/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53"/>
      <c r="M20" s="9" t="s">
        <v>65</v>
      </c>
      <c r="N20" s="68">
        <v>5</v>
      </c>
      <c r="O20" s="68">
        <v>3</v>
      </c>
      <c r="P20" s="68">
        <v>3</v>
      </c>
      <c r="Q20" s="71">
        <v>5</v>
      </c>
      <c r="R20" s="71">
        <v>4</v>
      </c>
      <c r="S20" s="128">
        <v>4</v>
      </c>
      <c r="T20" s="128">
        <v>5</v>
      </c>
      <c r="U20" s="128">
        <v>5</v>
      </c>
      <c r="V20" s="128">
        <v>5</v>
      </c>
      <c r="W20" s="128">
        <v>5</v>
      </c>
      <c r="X20" s="128">
        <v>4</v>
      </c>
      <c r="Y20" s="73">
        <v>4</v>
      </c>
      <c r="Z20" s="73">
        <v>4</v>
      </c>
      <c r="AA20" s="73">
        <v>4</v>
      </c>
      <c r="AB20" s="93">
        <v>5</v>
      </c>
      <c r="AC20" s="67">
        <v>5</v>
      </c>
      <c r="AD20" s="95">
        <v>5</v>
      </c>
      <c r="AE20" s="97">
        <v>5</v>
      </c>
      <c r="AF20" s="130">
        <v>5</v>
      </c>
      <c r="AG20" s="99">
        <v>5</v>
      </c>
      <c r="AH20" s="76">
        <v>5</v>
      </c>
      <c r="AI20" s="76">
        <v>5</v>
      </c>
      <c r="AJ20" s="114">
        <v>5</v>
      </c>
      <c r="AK20" s="101">
        <v>5</v>
      </c>
    </row>
    <row r="21" spans="1:37" ht="21">
      <c r="A21" s="7">
        <v>20</v>
      </c>
      <c r="B21" s="8" t="s">
        <v>9</v>
      </c>
      <c r="C21" s="8">
        <v>25</v>
      </c>
      <c r="D21" s="9" t="s">
        <v>65</v>
      </c>
      <c r="E21" s="8"/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53"/>
      <c r="M21" s="9">
        <v>9</v>
      </c>
      <c r="N21" s="68">
        <v>4</v>
      </c>
      <c r="O21" s="68">
        <v>3</v>
      </c>
      <c r="P21" s="68">
        <v>4</v>
      </c>
      <c r="Q21" s="71">
        <v>5</v>
      </c>
      <c r="R21" s="71">
        <v>5</v>
      </c>
      <c r="S21" s="128">
        <v>5</v>
      </c>
      <c r="T21" s="128">
        <v>5</v>
      </c>
      <c r="U21" s="128">
        <v>5</v>
      </c>
      <c r="V21" s="128">
        <v>5</v>
      </c>
      <c r="W21" s="128">
        <v>5</v>
      </c>
      <c r="X21" s="128">
        <v>5</v>
      </c>
      <c r="Y21" s="73">
        <v>5</v>
      </c>
      <c r="Z21" s="73">
        <v>5</v>
      </c>
      <c r="AA21" s="73">
        <v>5</v>
      </c>
      <c r="AB21" s="93">
        <v>4</v>
      </c>
      <c r="AC21" s="67">
        <v>4</v>
      </c>
      <c r="AD21" s="95">
        <v>4</v>
      </c>
      <c r="AE21" s="97">
        <v>4</v>
      </c>
      <c r="AF21" s="130">
        <v>4</v>
      </c>
      <c r="AG21" s="99">
        <v>4</v>
      </c>
      <c r="AH21" s="76">
        <v>4</v>
      </c>
      <c r="AI21" s="76">
        <v>4</v>
      </c>
      <c r="AJ21" s="114">
        <v>4</v>
      </c>
      <c r="AK21" s="101">
        <v>4</v>
      </c>
    </row>
    <row r="22" spans="1:37" ht="21">
      <c r="A22" s="7">
        <v>21</v>
      </c>
      <c r="B22" s="8" t="s">
        <v>9</v>
      </c>
      <c r="C22" s="8">
        <v>28</v>
      </c>
      <c r="D22" s="9" t="s">
        <v>65</v>
      </c>
      <c r="E22" s="8"/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53"/>
      <c r="M22" s="9">
        <v>10</v>
      </c>
      <c r="N22" s="68">
        <v>5</v>
      </c>
      <c r="O22" s="68">
        <v>3</v>
      </c>
      <c r="P22" s="68">
        <v>3</v>
      </c>
      <c r="Q22" s="71">
        <v>5</v>
      </c>
      <c r="R22" s="71">
        <v>5</v>
      </c>
      <c r="S22" s="128">
        <v>5</v>
      </c>
      <c r="T22" s="128">
        <v>5</v>
      </c>
      <c r="U22" s="128">
        <v>5</v>
      </c>
      <c r="V22" s="128">
        <v>4</v>
      </c>
      <c r="W22" s="128">
        <v>5</v>
      </c>
      <c r="X22" s="128">
        <v>2</v>
      </c>
      <c r="Y22" s="73">
        <v>5</v>
      </c>
      <c r="Z22" s="73">
        <v>5</v>
      </c>
      <c r="AA22" s="73">
        <v>4</v>
      </c>
      <c r="AB22" s="93">
        <v>4</v>
      </c>
      <c r="AC22" s="67">
        <v>4</v>
      </c>
      <c r="AD22" s="95">
        <v>4</v>
      </c>
      <c r="AE22" s="97">
        <v>4</v>
      </c>
      <c r="AF22" s="130">
        <v>4</v>
      </c>
      <c r="AG22" s="99">
        <v>4</v>
      </c>
      <c r="AH22" s="76">
        <v>4</v>
      </c>
      <c r="AI22" s="76">
        <v>4</v>
      </c>
      <c r="AJ22" s="114">
        <v>5</v>
      </c>
      <c r="AK22" s="101">
        <v>4</v>
      </c>
    </row>
    <row r="23" spans="1:37" ht="21">
      <c r="A23" s="7">
        <v>22</v>
      </c>
      <c r="B23" s="8" t="s">
        <v>9</v>
      </c>
      <c r="C23" s="8">
        <v>42</v>
      </c>
      <c r="D23" s="9">
        <v>20</v>
      </c>
      <c r="E23" s="8"/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53"/>
      <c r="M23" s="9">
        <v>15</v>
      </c>
      <c r="N23" s="68">
        <v>5</v>
      </c>
      <c r="O23" s="68">
        <v>4</v>
      </c>
      <c r="P23" s="68">
        <v>4</v>
      </c>
      <c r="Q23" s="71">
        <v>5</v>
      </c>
      <c r="R23" s="71">
        <v>5</v>
      </c>
      <c r="S23" s="128">
        <v>5</v>
      </c>
      <c r="T23" s="128">
        <v>5</v>
      </c>
      <c r="U23" s="128">
        <v>4</v>
      </c>
      <c r="V23" s="128">
        <v>4</v>
      </c>
      <c r="W23" s="128">
        <v>5</v>
      </c>
      <c r="X23" s="128">
        <v>4</v>
      </c>
      <c r="Y23" s="73">
        <v>5</v>
      </c>
      <c r="Z23" s="73">
        <v>5</v>
      </c>
      <c r="AA23" s="73">
        <v>5</v>
      </c>
      <c r="AB23" s="93">
        <v>5</v>
      </c>
      <c r="AC23" s="67">
        <v>5</v>
      </c>
      <c r="AD23" s="95">
        <v>5</v>
      </c>
      <c r="AE23" s="97">
        <v>5</v>
      </c>
      <c r="AF23" s="130">
        <v>5</v>
      </c>
      <c r="AG23" s="99">
        <v>5</v>
      </c>
      <c r="AH23" s="76">
        <v>5</v>
      </c>
      <c r="AI23" s="76">
        <v>5</v>
      </c>
      <c r="AJ23" s="114">
        <v>5</v>
      </c>
      <c r="AK23" s="101">
        <v>5</v>
      </c>
    </row>
    <row r="24" spans="1:37" ht="21">
      <c r="A24" s="7">
        <v>23</v>
      </c>
      <c r="B24" s="8" t="s">
        <v>9</v>
      </c>
      <c r="C24" s="8">
        <v>32</v>
      </c>
      <c r="D24" s="9">
        <v>9</v>
      </c>
      <c r="E24" s="8"/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53"/>
      <c r="M24" s="9">
        <v>9</v>
      </c>
      <c r="N24" s="68">
        <v>5</v>
      </c>
      <c r="O24" s="68">
        <v>5</v>
      </c>
      <c r="P24" s="68">
        <v>5</v>
      </c>
      <c r="Q24" s="71">
        <v>5</v>
      </c>
      <c r="R24" s="71">
        <v>5</v>
      </c>
      <c r="S24" s="128">
        <v>5</v>
      </c>
      <c r="T24" s="128">
        <v>5</v>
      </c>
      <c r="U24" s="128">
        <v>5</v>
      </c>
      <c r="V24" s="128">
        <v>5</v>
      </c>
      <c r="W24" s="128">
        <v>5</v>
      </c>
      <c r="X24" s="128">
        <v>5</v>
      </c>
      <c r="Y24" s="73">
        <v>5</v>
      </c>
      <c r="Z24" s="73">
        <v>5</v>
      </c>
      <c r="AA24" s="73">
        <v>5</v>
      </c>
      <c r="AB24" s="93">
        <v>5</v>
      </c>
      <c r="AC24" s="67">
        <v>5</v>
      </c>
      <c r="AD24" s="95">
        <v>5</v>
      </c>
      <c r="AE24" s="97">
        <v>5</v>
      </c>
      <c r="AF24" s="130">
        <v>4</v>
      </c>
      <c r="AG24" s="99">
        <v>5</v>
      </c>
      <c r="AH24" s="76">
        <v>5</v>
      </c>
      <c r="AI24" s="76">
        <v>5</v>
      </c>
      <c r="AJ24" s="114">
        <v>5</v>
      </c>
      <c r="AK24" s="101">
        <v>5</v>
      </c>
    </row>
    <row r="25" spans="1:37" ht="21">
      <c r="A25" s="7">
        <v>24</v>
      </c>
      <c r="B25" s="8" t="s">
        <v>10</v>
      </c>
      <c r="C25" s="8">
        <v>27</v>
      </c>
      <c r="D25" s="9" t="s">
        <v>65</v>
      </c>
      <c r="E25" s="8"/>
      <c r="F25" s="8">
        <v>1</v>
      </c>
      <c r="G25" s="8">
        <v>0</v>
      </c>
      <c r="H25" s="8">
        <v>0</v>
      </c>
      <c r="I25" s="8">
        <v>0</v>
      </c>
      <c r="J25" s="8">
        <v>1</v>
      </c>
      <c r="K25" s="8">
        <v>0</v>
      </c>
      <c r="L25" s="53"/>
      <c r="M25" s="9">
        <v>5</v>
      </c>
      <c r="N25" s="68">
        <v>4</v>
      </c>
      <c r="O25" s="68">
        <v>3</v>
      </c>
      <c r="P25" s="68">
        <v>3</v>
      </c>
      <c r="Q25" s="71">
        <v>3</v>
      </c>
      <c r="R25" s="71">
        <v>4</v>
      </c>
      <c r="S25" s="128">
        <v>4</v>
      </c>
      <c r="T25" s="128">
        <v>4</v>
      </c>
      <c r="U25" s="128">
        <v>4</v>
      </c>
      <c r="V25" s="128">
        <v>4</v>
      </c>
      <c r="W25" s="128">
        <v>4</v>
      </c>
      <c r="X25" s="128">
        <v>4</v>
      </c>
      <c r="Y25" s="73">
        <v>4</v>
      </c>
      <c r="Z25" s="73">
        <v>4</v>
      </c>
      <c r="AA25" s="73">
        <v>4</v>
      </c>
      <c r="AB25" s="93">
        <v>4</v>
      </c>
      <c r="AC25" s="67">
        <v>4</v>
      </c>
      <c r="AD25" s="95">
        <v>4</v>
      </c>
      <c r="AE25" s="97">
        <v>4</v>
      </c>
      <c r="AF25" s="130">
        <v>4</v>
      </c>
      <c r="AG25" s="99">
        <v>5</v>
      </c>
      <c r="AH25" s="76">
        <v>4</v>
      </c>
      <c r="AI25" s="76">
        <v>5</v>
      </c>
      <c r="AJ25" s="114">
        <v>4</v>
      </c>
      <c r="AK25" s="101">
        <v>4</v>
      </c>
    </row>
    <row r="26" spans="1:37" ht="21">
      <c r="A26" s="7">
        <v>25</v>
      </c>
      <c r="B26" s="8" t="s">
        <v>10</v>
      </c>
      <c r="C26" s="8">
        <v>30</v>
      </c>
      <c r="D26" s="9">
        <v>6</v>
      </c>
      <c r="E26" s="8"/>
      <c r="F26" s="8">
        <v>0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53"/>
      <c r="M26" s="9">
        <v>10</v>
      </c>
      <c r="N26" s="68">
        <v>4</v>
      </c>
      <c r="O26" s="68">
        <v>2</v>
      </c>
      <c r="P26" s="68">
        <v>4</v>
      </c>
      <c r="Q26" s="71">
        <v>4</v>
      </c>
      <c r="R26" s="71">
        <v>4</v>
      </c>
      <c r="S26" s="128">
        <v>4</v>
      </c>
      <c r="T26" s="128">
        <v>4</v>
      </c>
      <c r="U26" s="128">
        <v>4</v>
      </c>
      <c r="V26" s="128">
        <v>4</v>
      </c>
      <c r="W26" s="128">
        <v>4</v>
      </c>
      <c r="X26" s="128">
        <v>4</v>
      </c>
      <c r="Y26" s="73">
        <v>4</v>
      </c>
      <c r="Z26" s="73">
        <v>4</v>
      </c>
      <c r="AA26" s="73">
        <v>4</v>
      </c>
      <c r="AB26" s="93">
        <v>4</v>
      </c>
      <c r="AC26" s="67">
        <v>4</v>
      </c>
      <c r="AD26" s="95">
        <v>4</v>
      </c>
      <c r="AE26" s="97">
        <v>4</v>
      </c>
      <c r="AF26" s="130">
        <v>4</v>
      </c>
      <c r="AG26" s="99">
        <v>4</v>
      </c>
      <c r="AH26" s="76">
        <v>4</v>
      </c>
      <c r="AI26" s="76">
        <v>4</v>
      </c>
      <c r="AJ26" s="114">
        <v>4</v>
      </c>
      <c r="AK26" s="101">
        <v>4</v>
      </c>
    </row>
    <row r="27" spans="1:37" ht="21">
      <c r="A27" s="7">
        <v>26</v>
      </c>
      <c r="B27" s="8" t="s">
        <v>10</v>
      </c>
      <c r="C27" s="8">
        <f>data!U38</f>
        <v>0</v>
      </c>
      <c r="D27" s="9" t="s">
        <v>65</v>
      </c>
      <c r="E27" s="8"/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53"/>
      <c r="M27" s="9" t="s">
        <v>65</v>
      </c>
      <c r="N27" s="68">
        <v>4</v>
      </c>
      <c r="O27" s="68">
        <v>4</v>
      </c>
      <c r="P27" s="68">
        <v>4</v>
      </c>
      <c r="Q27" s="71">
        <v>4</v>
      </c>
      <c r="R27" s="71">
        <v>4</v>
      </c>
      <c r="S27" s="128">
        <v>3</v>
      </c>
      <c r="T27" s="128">
        <v>4</v>
      </c>
      <c r="U27" s="128">
        <v>4</v>
      </c>
      <c r="V27" s="128">
        <v>4</v>
      </c>
      <c r="W27" s="128">
        <v>4</v>
      </c>
      <c r="X27" s="128">
        <v>3</v>
      </c>
      <c r="Y27" s="73">
        <v>4</v>
      </c>
      <c r="Z27" s="73">
        <v>4</v>
      </c>
      <c r="AA27" s="73">
        <v>4</v>
      </c>
      <c r="AB27" s="93">
        <v>4</v>
      </c>
      <c r="AC27" s="67">
        <v>4</v>
      </c>
      <c r="AD27" s="95">
        <v>4</v>
      </c>
      <c r="AE27" s="97">
        <v>4</v>
      </c>
      <c r="AF27" s="130">
        <v>4</v>
      </c>
      <c r="AG27" s="99">
        <v>4</v>
      </c>
      <c r="AH27" s="76">
        <v>4</v>
      </c>
      <c r="AI27" s="76">
        <v>4</v>
      </c>
      <c r="AJ27" s="114">
        <v>4</v>
      </c>
      <c r="AK27" s="101">
        <v>4</v>
      </c>
    </row>
    <row r="28" spans="1:37" ht="21">
      <c r="A28" s="7">
        <v>27</v>
      </c>
      <c r="B28" s="8" t="s">
        <v>9</v>
      </c>
      <c r="C28" s="8">
        <v>30</v>
      </c>
      <c r="D28" s="9">
        <v>3</v>
      </c>
      <c r="E28" s="8"/>
      <c r="F28" s="8">
        <v>0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53"/>
      <c r="M28" s="9">
        <v>10</v>
      </c>
      <c r="N28" s="68">
        <v>4</v>
      </c>
      <c r="O28" s="68">
        <v>4</v>
      </c>
      <c r="P28" s="68">
        <v>3</v>
      </c>
      <c r="Q28" s="71">
        <v>4</v>
      </c>
      <c r="R28" s="71">
        <v>4</v>
      </c>
      <c r="S28" s="128">
        <v>4</v>
      </c>
      <c r="T28" s="128">
        <v>4</v>
      </c>
      <c r="U28" s="128">
        <v>5</v>
      </c>
      <c r="V28" s="128">
        <v>4</v>
      </c>
      <c r="W28" s="128">
        <v>5</v>
      </c>
      <c r="X28" s="128">
        <v>4</v>
      </c>
      <c r="Y28" s="73">
        <v>4</v>
      </c>
      <c r="Z28" s="73">
        <v>4</v>
      </c>
      <c r="AA28" s="73">
        <v>4</v>
      </c>
      <c r="AB28" s="93">
        <v>4</v>
      </c>
      <c r="AC28" s="67">
        <v>4</v>
      </c>
      <c r="AD28" s="95">
        <v>4</v>
      </c>
      <c r="AE28" s="97">
        <v>4</v>
      </c>
      <c r="AF28" s="130">
        <v>4</v>
      </c>
      <c r="AG28" s="99">
        <v>3</v>
      </c>
      <c r="AH28" s="76">
        <v>3</v>
      </c>
      <c r="AI28" s="76">
        <v>4</v>
      </c>
      <c r="AJ28" s="114">
        <v>4</v>
      </c>
      <c r="AK28" s="101">
        <v>4</v>
      </c>
    </row>
    <row r="29" spans="1:37" ht="21">
      <c r="A29" s="7">
        <v>28</v>
      </c>
      <c r="B29" s="8" t="s">
        <v>9</v>
      </c>
      <c r="C29" s="8">
        <v>24</v>
      </c>
      <c r="D29" s="9" t="s">
        <v>65</v>
      </c>
      <c r="E29" s="8"/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53"/>
      <c r="M29" s="9">
        <v>10</v>
      </c>
      <c r="N29" s="68">
        <v>4</v>
      </c>
      <c r="O29" s="68">
        <v>4</v>
      </c>
      <c r="P29" s="68">
        <v>4</v>
      </c>
      <c r="Q29" s="71">
        <v>5</v>
      </c>
      <c r="R29" s="71">
        <v>5</v>
      </c>
      <c r="S29" s="128">
        <v>5</v>
      </c>
      <c r="T29" s="128">
        <v>4</v>
      </c>
      <c r="U29" s="128">
        <v>5</v>
      </c>
      <c r="V29" s="128">
        <v>4</v>
      </c>
      <c r="W29" s="128">
        <v>5</v>
      </c>
      <c r="X29" s="128">
        <v>4</v>
      </c>
      <c r="Y29" s="73">
        <v>5</v>
      </c>
      <c r="Z29" s="73">
        <v>5</v>
      </c>
      <c r="AA29" s="73">
        <v>5</v>
      </c>
      <c r="AB29" s="93">
        <v>5</v>
      </c>
      <c r="AC29" s="67">
        <v>5</v>
      </c>
      <c r="AD29" s="95">
        <v>5</v>
      </c>
      <c r="AE29" s="97">
        <v>5</v>
      </c>
      <c r="AF29" s="130">
        <v>5</v>
      </c>
      <c r="AG29" s="99">
        <v>5</v>
      </c>
      <c r="AH29" s="76">
        <v>5</v>
      </c>
      <c r="AI29" s="76">
        <v>5</v>
      </c>
      <c r="AJ29" s="114">
        <v>5</v>
      </c>
      <c r="AK29" s="101">
        <v>5</v>
      </c>
    </row>
    <row r="30" spans="1:37" ht="21">
      <c r="A30" s="7">
        <v>29</v>
      </c>
      <c r="B30" s="8" t="s">
        <v>9</v>
      </c>
      <c r="C30" s="8">
        <v>23</v>
      </c>
      <c r="D30" s="9" t="s">
        <v>65</v>
      </c>
      <c r="E30" s="8"/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53"/>
      <c r="M30" s="9">
        <v>9</v>
      </c>
      <c r="N30" s="68">
        <v>5</v>
      </c>
      <c r="O30" s="68">
        <v>4</v>
      </c>
      <c r="P30" s="68">
        <v>4</v>
      </c>
      <c r="Q30" s="71">
        <v>5</v>
      </c>
      <c r="R30" s="71">
        <v>5</v>
      </c>
      <c r="S30" s="128">
        <v>4</v>
      </c>
      <c r="T30" s="128">
        <v>5</v>
      </c>
      <c r="U30" s="128">
        <v>4</v>
      </c>
      <c r="V30" s="128">
        <v>4</v>
      </c>
      <c r="W30" s="128">
        <v>4</v>
      </c>
      <c r="X30" s="128">
        <v>2</v>
      </c>
      <c r="Y30" s="73">
        <v>3</v>
      </c>
      <c r="Z30" s="73">
        <v>3</v>
      </c>
      <c r="AA30" s="73">
        <v>3</v>
      </c>
      <c r="AB30" s="93">
        <v>4</v>
      </c>
      <c r="AC30" s="67">
        <v>3</v>
      </c>
      <c r="AD30" s="95">
        <v>3</v>
      </c>
      <c r="AE30" s="97">
        <v>3</v>
      </c>
      <c r="AF30" s="130">
        <v>4</v>
      </c>
      <c r="AG30" s="99">
        <v>4</v>
      </c>
      <c r="AH30" s="76">
        <v>4</v>
      </c>
      <c r="AI30" s="76">
        <v>3</v>
      </c>
      <c r="AJ30" s="114">
        <v>4</v>
      </c>
      <c r="AK30" s="101">
        <v>4</v>
      </c>
    </row>
    <row r="31" spans="1:37" ht="21">
      <c r="A31" s="7">
        <v>30</v>
      </c>
      <c r="B31" s="8" t="s">
        <v>9</v>
      </c>
      <c r="C31" s="8">
        <v>35</v>
      </c>
      <c r="D31" s="9" t="s">
        <v>65</v>
      </c>
      <c r="E31" s="8"/>
      <c r="F31" s="8">
        <v>1</v>
      </c>
      <c r="G31" s="8">
        <v>0</v>
      </c>
      <c r="H31" s="8">
        <v>1</v>
      </c>
      <c r="I31" s="8">
        <v>0</v>
      </c>
      <c r="J31" s="8">
        <v>1</v>
      </c>
      <c r="K31" s="8">
        <v>0</v>
      </c>
      <c r="L31" s="53"/>
      <c r="M31" s="9" t="s">
        <v>65</v>
      </c>
      <c r="N31" s="68">
        <v>5</v>
      </c>
      <c r="O31" s="68">
        <v>5</v>
      </c>
      <c r="P31" s="68">
        <v>5</v>
      </c>
      <c r="Q31" s="71">
        <v>5</v>
      </c>
      <c r="R31" s="71">
        <v>5</v>
      </c>
      <c r="S31" s="128">
        <v>5</v>
      </c>
      <c r="T31" s="128">
        <v>5</v>
      </c>
      <c r="U31" s="128">
        <v>5</v>
      </c>
      <c r="V31" s="128">
        <v>5</v>
      </c>
      <c r="W31" s="128">
        <v>5</v>
      </c>
      <c r="X31" s="128">
        <v>5</v>
      </c>
      <c r="Y31" s="73">
        <v>5</v>
      </c>
      <c r="Z31" s="73">
        <v>5</v>
      </c>
      <c r="AA31" s="73">
        <v>5</v>
      </c>
      <c r="AB31" s="93">
        <v>5</v>
      </c>
      <c r="AC31" s="67">
        <v>5</v>
      </c>
      <c r="AD31" s="95">
        <v>5</v>
      </c>
      <c r="AE31" s="97">
        <v>5</v>
      </c>
      <c r="AF31" s="130">
        <v>5</v>
      </c>
      <c r="AG31" s="99">
        <v>4</v>
      </c>
      <c r="AH31" s="76">
        <v>4</v>
      </c>
      <c r="AI31" s="76">
        <v>5</v>
      </c>
      <c r="AJ31" s="114">
        <v>4</v>
      </c>
      <c r="AK31" s="101">
        <v>5</v>
      </c>
    </row>
    <row r="32" spans="1:37" ht="21">
      <c r="A32" s="7">
        <v>31</v>
      </c>
      <c r="B32" s="8" t="s">
        <v>10</v>
      </c>
      <c r="C32" s="8">
        <v>21</v>
      </c>
      <c r="D32" s="9" t="s">
        <v>65</v>
      </c>
      <c r="E32" s="8"/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53"/>
      <c r="M32" s="9">
        <v>1</v>
      </c>
      <c r="N32" s="68">
        <v>4</v>
      </c>
      <c r="O32" s="68">
        <v>2</v>
      </c>
      <c r="P32" s="68">
        <v>4</v>
      </c>
      <c r="Q32" s="71">
        <v>5</v>
      </c>
      <c r="R32" s="71">
        <v>4</v>
      </c>
      <c r="S32" s="128">
        <v>3</v>
      </c>
      <c r="T32" s="128">
        <v>5</v>
      </c>
      <c r="U32" s="128">
        <v>5</v>
      </c>
      <c r="V32" s="128">
        <v>5</v>
      </c>
      <c r="W32" s="128">
        <v>5</v>
      </c>
      <c r="X32" s="128">
        <v>4</v>
      </c>
      <c r="Y32" s="73">
        <v>4</v>
      </c>
      <c r="Z32" s="73">
        <v>4</v>
      </c>
      <c r="AA32" s="73">
        <v>4</v>
      </c>
      <c r="AB32" s="93">
        <v>4</v>
      </c>
      <c r="AC32" s="67">
        <v>4</v>
      </c>
      <c r="AD32" s="95">
        <v>4</v>
      </c>
      <c r="AE32" s="97">
        <v>4</v>
      </c>
      <c r="AF32" s="130">
        <v>4</v>
      </c>
      <c r="AG32" s="99">
        <v>4</v>
      </c>
      <c r="AH32" s="76">
        <v>5</v>
      </c>
      <c r="AI32" s="76">
        <v>5</v>
      </c>
      <c r="AJ32" s="114">
        <v>4</v>
      </c>
      <c r="AK32" s="101">
        <v>4</v>
      </c>
    </row>
    <row r="33" spans="1:37" ht="21">
      <c r="A33" s="7">
        <v>32</v>
      </c>
      <c r="B33" s="8" t="s">
        <v>10</v>
      </c>
      <c r="C33" s="8">
        <v>22</v>
      </c>
      <c r="D33" s="9" t="s">
        <v>65</v>
      </c>
      <c r="E33" s="8"/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53"/>
      <c r="M33" s="9" t="s">
        <v>65</v>
      </c>
      <c r="N33" s="68">
        <v>4</v>
      </c>
      <c r="O33" s="68">
        <v>4</v>
      </c>
      <c r="P33" s="68">
        <v>3</v>
      </c>
      <c r="Q33" s="71">
        <v>4</v>
      </c>
      <c r="R33" s="71">
        <v>4</v>
      </c>
      <c r="S33" s="128">
        <v>4</v>
      </c>
      <c r="T33" s="128">
        <v>5</v>
      </c>
      <c r="U33" s="128">
        <v>5</v>
      </c>
      <c r="V33" s="128">
        <v>5</v>
      </c>
      <c r="W33" s="128">
        <v>5</v>
      </c>
      <c r="X33" s="128">
        <v>4</v>
      </c>
      <c r="Y33" s="73">
        <v>4</v>
      </c>
      <c r="Z33" s="73">
        <v>4</v>
      </c>
      <c r="AA33" s="73">
        <v>4</v>
      </c>
      <c r="AB33" s="93">
        <v>4</v>
      </c>
      <c r="AC33" s="67">
        <v>4</v>
      </c>
      <c r="AD33" s="95">
        <v>4</v>
      </c>
      <c r="AE33" s="97">
        <v>4</v>
      </c>
      <c r="AF33" s="130">
        <v>4</v>
      </c>
      <c r="AG33" s="99">
        <v>4</v>
      </c>
      <c r="AH33" s="76">
        <v>5</v>
      </c>
      <c r="AI33" s="76">
        <v>5</v>
      </c>
      <c r="AJ33" s="114">
        <v>4</v>
      </c>
      <c r="AK33" s="101">
        <v>4</v>
      </c>
    </row>
    <row r="34" spans="1:37" ht="21">
      <c r="A34" s="7">
        <v>33</v>
      </c>
      <c r="B34" s="8" t="s">
        <v>10</v>
      </c>
      <c r="C34" s="8">
        <v>22</v>
      </c>
      <c r="D34" s="9" t="s">
        <v>65</v>
      </c>
      <c r="E34" s="8"/>
      <c r="F34" s="8">
        <v>0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53"/>
      <c r="M34" s="9" t="s">
        <v>65</v>
      </c>
      <c r="N34" s="68">
        <v>5</v>
      </c>
      <c r="O34" s="68">
        <v>3</v>
      </c>
      <c r="P34" s="68">
        <v>3</v>
      </c>
      <c r="Q34" s="71">
        <v>3</v>
      </c>
      <c r="R34" s="71">
        <v>3</v>
      </c>
      <c r="S34" s="128">
        <v>5</v>
      </c>
      <c r="T34" s="128">
        <v>5</v>
      </c>
      <c r="U34" s="128">
        <v>5</v>
      </c>
      <c r="V34" s="128">
        <v>5</v>
      </c>
      <c r="W34" s="128">
        <v>5</v>
      </c>
      <c r="X34" s="128">
        <v>3</v>
      </c>
      <c r="Y34" s="73">
        <v>3</v>
      </c>
      <c r="Z34" s="73">
        <v>4</v>
      </c>
      <c r="AA34" s="73">
        <v>4</v>
      </c>
      <c r="AB34" s="93">
        <v>4</v>
      </c>
      <c r="AC34" s="67">
        <v>4</v>
      </c>
      <c r="AD34" s="95">
        <v>4</v>
      </c>
      <c r="AE34" s="97">
        <v>4</v>
      </c>
      <c r="AF34" s="130">
        <v>4</v>
      </c>
      <c r="AG34" s="99">
        <v>4</v>
      </c>
      <c r="AH34" s="76">
        <v>3</v>
      </c>
      <c r="AI34" s="76">
        <v>3</v>
      </c>
      <c r="AJ34" s="114">
        <v>3</v>
      </c>
      <c r="AK34" s="101">
        <v>3</v>
      </c>
    </row>
    <row r="35" spans="1:38" ht="21">
      <c r="A35" s="14" t="s">
        <v>9</v>
      </c>
      <c r="B35" s="13">
        <f>COUNTIF(B2:B34,"ชาย")</f>
        <v>15</v>
      </c>
      <c r="C35" s="13"/>
      <c r="D35" s="13"/>
      <c r="E35" s="13"/>
      <c r="F35" s="13">
        <f aca="true" t="shared" si="0" ref="F35:K35">COUNTIF(F2:F34,1)</f>
        <v>13</v>
      </c>
      <c r="G35" s="13">
        <f t="shared" si="0"/>
        <v>3</v>
      </c>
      <c r="H35" s="13">
        <f t="shared" si="0"/>
        <v>3</v>
      </c>
      <c r="I35" s="13">
        <f t="shared" si="0"/>
        <v>5</v>
      </c>
      <c r="J35" s="13">
        <f t="shared" si="0"/>
        <v>16</v>
      </c>
      <c r="K35" s="13">
        <f t="shared" si="0"/>
        <v>1</v>
      </c>
      <c r="L35" s="54"/>
      <c r="M35" s="15"/>
      <c r="N35" s="16">
        <f aca="true" t="shared" si="1" ref="N35:AK35">AVERAGE(N2:N8)</f>
        <v>4.285714285714286</v>
      </c>
      <c r="O35" s="16">
        <f t="shared" si="1"/>
        <v>3.5714285714285716</v>
      </c>
      <c r="P35" s="16">
        <f t="shared" si="1"/>
        <v>3.7142857142857144</v>
      </c>
      <c r="Q35" s="16">
        <f t="shared" si="1"/>
        <v>4.285714285714286</v>
      </c>
      <c r="R35" s="16">
        <f t="shared" si="1"/>
        <v>4.285714285714286</v>
      </c>
      <c r="S35" s="16">
        <f t="shared" si="1"/>
        <v>4.285714285714286</v>
      </c>
      <c r="T35" s="16">
        <f t="shared" si="1"/>
        <v>4.428571428571429</v>
      </c>
      <c r="U35" s="16">
        <f t="shared" si="1"/>
        <v>4.285714285714286</v>
      </c>
      <c r="V35" s="16">
        <f t="shared" si="1"/>
        <v>4.142857142857143</v>
      </c>
      <c r="W35" s="16">
        <f t="shared" si="1"/>
        <v>4.285714285714286</v>
      </c>
      <c r="X35" s="16">
        <f t="shared" si="1"/>
        <v>3</v>
      </c>
      <c r="Y35" s="66">
        <f t="shared" si="1"/>
        <v>4.428571428571429</v>
      </c>
      <c r="Z35" s="66">
        <f t="shared" si="1"/>
        <v>4.428571428571429</v>
      </c>
      <c r="AA35" s="66">
        <f t="shared" si="1"/>
        <v>4.428571428571429</v>
      </c>
      <c r="AB35" s="66">
        <f t="shared" si="1"/>
        <v>4.285714285714286</v>
      </c>
      <c r="AC35" s="66">
        <f t="shared" si="1"/>
        <v>4.285714285714286</v>
      </c>
      <c r="AD35" s="66">
        <f t="shared" si="1"/>
        <v>4.285714285714286</v>
      </c>
      <c r="AE35" s="66">
        <f t="shared" si="1"/>
        <v>4.142857142857143</v>
      </c>
      <c r="AF35" s="66">
        <f t="shared" si="1"/>
        <v>4.142857142857143</v>
      </c>
      <c r="AG35" s="66">
        <f t="shared" si="1"/>
        <v>4.142857142857143</v>
      </c>
      <c r="AH35" s="66">
        <f t="shared" si="1"/>
        <v>4.714285714285714</v>
      </c>
      <c r="AI35" s="66">
        <f t="shared" si="1"/>
        <v>4.571428571428571</v>
      </c>
      <c r="AJ35" s="66">
        <f t="shared" si="1"/>
        <v>4.428571428571429</v>
      </c>
      <c r="AK35" s="66">
        <f t="shared" si="1"/>
        <v>4.285714285714286</v>
      </c>
      <c r="AL35" s="123">
        <f>AVERAGE(N2:AK34)</f>
        <v>4.275252525252525</v>
      </c>
    </row>
    <row r="36" spans="1:38" ht="21">
      <c r="A36" s="14" t="s">
        <v>10</v>
      </c>
      <c r="B36" s="13">
        <f>COUNTIF(B2:B34,"หญิง")</f>
        <v>18</v>
      </c>
      <c r="C36" s="13"/>
      <c r="D36" s="13"/>
      <c r="E36" s="13"/>
      <c r="F36" s="16">
        <f aca="true" t="shared" si="2" ref="F36:K36">STDEV(F2:F34)</f>
        <v>0.49619766344887317</v>
      </c>
      <c r="G36" s="16">
        <f t="shared" si="2"/>
        <v>0.2919371040605711</v>
      </c>
      <c r="H36" s="16">
        <f t="shared" si="2"/>
        <v>0.2919371040605711</v>
      </c>
      <c r="I36" s="16">
        <f t="shared" si="2"/>
        <v>0.36410954062720957</v>
      </c>
      <c r="J36" s="16">
        <f t="shared" si="2"/>
        <v>0.5075192189225523</v>
      </c>
      <c r="K36" s="16">
        <f t="shared" si="2"/>
        <v>0.17407765595569785</v>
      </c>
      <c r="L36" s="54"/>
      <c r="M36" s="15"/>
      <c r="N36" s="16">
        <f aca="true" t="shared" si="3" ref="N36:AK36">STDEV(N2:N8)</f>
        <v>0.4879500364742645</v>
      </c>
      <c r="O36" s="16">
        <f t="shared" si="3"/>
        <v>0.5345224838248478</v>
      </c>
      <c r="P36" s="16">
        <f t="shared" si="3"/>
        <v>0.48795003647426693</v>
      </c>
      <c r="Q36" s="16">
        <f t="shared" si="3"/>
        <v>0.4879500364742645</v>
      </c>
      <c r="R36" s="16">
        <f t="shared" si="3"/>
        <v>0.4879500364742645</v>
      </c>
      <c r="S36" s="16">
        <f t="shared" si="3"/>
        <v>0.4879500364742645</v>
      </c>
      <c r="T36" s="16">
        <f t="shared" si="3"/>
        <v>0.53452248382485</v>
      </c>
      <c r="U36" s="16">
        <f t="shared" si="3"/>
        <v>0.4879500364742645</v>
      </c>
      <c r="V36" s="16">
        <f t="shared" si="3"/>
        <v>0.6900655593423547</v>
      </c>
      <c r="W36" s="16">
        <f t="shared" si="3"/>
        <v>0.4879500364742645</v>
      </c>
      <c r="X36" s="16">
        <f t="shared" si="3"/>
        <v>1.4142135623730951</v>
      </c>
      <c r="Y36" s="66">
        <f t="shared" si="3"/>
        <v>0.786795792469444</v>
      </c>
      <c r="Z36" s="66">
        <f t="shared" si="3"/>
        <v>0.786795792469444</v>
      </c>
      <c r="AA36" s="66">
        <f t="shared" si="3"/>
        <v>0.786795792469444</v>
      </c>
      <c r="AB36" s="66">
        <f t="shared" si="3"/>
        <v>0.7559289460184531</v>
      </c>
      <c r="AC36" s="66">
        <f t="shared" si="3"/>
        <v>0.7559289460184531</v>
      </c>
      <c r="AD36" s="66">
        <f t="shared" si="3"/>
        <v>0.7559289460184531</v>
      </c>
      <c r="AE36" s="66">
        <f t="shared" si="3"/>
        <v>0.6900655593423547</v>
      </c>
      <c r="AF36" s="66">
        <f t="shared" si="3"/>
        <v>0.6900655593423547</v>
      </c>
      <c r="AG36" s="66">
        <f t="shared" si="3"/>
        <v>0.6900655593423547</v>
      </c>
      <c r="AH36" s="66">
        <f t="shared" si="3"/>
        <v>0.48795003647426655</v>
      </c>
      <c r="AI36" s="66">
        <f t="shared" si="3"/>
        <v>0.53452248382485</v>
      </c>
      <c r="AJ36" s="66">
        <f t="shared" si="3"/>
        <v>0.786795792469444</v>
      </c>
      <c r="AK36" s="66">
        <f t="shared" si="3"/>
        <v>0.7559289460184531</v>
      </c>
      <c r="AL36" s="123">
        <f>STDEV(N2:AK34)</f>
        <v>0.6764925433306588</v>
      </c>
    </row>
    <row r="37" spans="1:37" ht="21">
      <c r="A37" s="14" t="s">
        <v>4</v>
      </c>
      <c r="B37" s="13">
        <f>SUM(B35:B36)</f>
        <v>33</v>
      </c>
      <c r="C37" s="13"/>
      <c r="D37" s="13"/>
      <c r="E37" s="13"/>
      <c r="F37" s="13"/>
      <c r="G37" s="13"/>
      <c r="H37" s="13"/>
      <c r="I37" s="13"/>
      <c r="J37" s="13"/>
      <c r="K37" s="13"/>
      <c r="L37" s="54"/>
      <c r="M37" s="15"/>
      <c r="P37" s="16">
        <f>STDEV(N2:P34)</f>
        <v>0.7690412528384332</v>
      </c>
      <c r="R37" s="16">
        <f>STDEV(Q2:R34)</f>
        <v>0.5811731564363916</v>
      </c>
      <c r="X37" s="16">
        <f>STDEV(S2:X34)</f>
        <v>0.7449087134926092</v>
      </c>
      <c r="AA37" s="66">
        <f>STDEV(Y2:AA8)</f>
        <v>0.7464200272921797</v>
      </c>
      <c r="AB37" s="66">
        <f aca="true" t="shared" si="4" ref="AB37:AJ37">STDEV(AB2:AB34)</f>
        <v>0.5740604972870483</v>
      </c>
      <c r="AC37" s="66">
        <f t="shared" si="4"/>
        <v>0.613916883131534</v>
      </c>
      <c r="AD37" s="66">
        <f t="shared" si="4"/>
        <v>0.613916883131534</v>
      </c>
      <c r="AE37" s="66">
        <f t="shared" si="4"/>
        <v>0.5998737240857316</v>
      </c>
      <c r="AF37" s="66">
        <f t="shared" si="4"/>
        <v>0.5607084263625237</v>
      </c>
      <c r="AG37" s="66">
        <f t="shared" si="4"/>
        <v>0.6261353324525404</v>
      </c>
      <c r="AH37" s="66"/>
      <c r="AI37" s="66">
        <f>STDEV(AH2:AI34)</f>
        <v>0.6710809566286694</v>
      </c>
      <c r="AJ37" s="66">
        <f t="shared" si="4"/>
        <v>0.6527912098338666</v>
      </c>
      <c r="AK37" s="16">
        <f>STDEV(AK2:AK34)</f>
        <v>0.6454972243679037</v>
      </c>
    </row>
    <row r="38" spans="1:37" ht="21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54"/>
      <c r="M38" s="15"/>
      <c r="P38" s="16"/>
      <c r="R38" s="16"/>
      <c r="X38" s="1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16"/>
    </row>
    <row r="39" spans="1:13" ht="21">
      <c r="A39" s="14" t="s">
        <v>63</v>
      </c>
      <c r="B39" s="13">
        <v>21</v>
      </c>
      <c r="C39" s="13"/>
      <c r="D39" s="8"/>
      <c r="E39" s="13"/>
      <c r="F39" s="13"/>
      <c r="G39" s="13"/>
      <c r="H39" s="13"/>
      <c r="I39" s="13"/>
      <c r="J39" s="13"/>
      <c r="K39" s="13"/>
      <c r="L39" s="54"/>
      <c r="M39" s="15"/>
    </row>
    <row r="40" spans="1:13" ht="21">
      <c r="A40" s="14" t="s">
        <v>64</v>
      </c>
      <c r="B40" s="13">
        <v>9</v>
      </c>
      <c r="C40" s="13"/>
      <c r="D40" s="8"/>
      <c r="E40" s="13"/>
      <c r="F40" s="13"/>
      <c r="G40" s="13"/>
      <c r="H40" s="13"/>
      <c r="I40" s="13"/>
      <c r="J40" s="13"/>
      <c r="K40" s="13"/>
      <c r="L40" s="54"/>
      <c r="M40" s="15"/>
    </row>
    <row r="41" spans="1:13" ht="21">
      <c r="A41" s="14" t="s">
        <v>90</v>
      </c>
      <c r="B41" s="13">
        <v>3</v>
      </c>
      <c r="C41" s="13"/>
      <c r="D41" s="8"/>
      <c r="E41" s="13"/>
      <c r="F41" s="13"/>
      <c r="G41" s="13"/>
      <c r="H41" s="13"/>
      <c r="I41" s="13"/>
      <c r="J41" s="13"/>
      <c r="K41" s="13"/>
      <c r="L41" s="54"/>
      <c r="M41" s="15"/>
    </row>
    <row r="42" spans="1:13" ht="21">
      <c r="A42" s="14" t="s">
        <v>4</v>
      </c>
      <c r="B42" s="13">
        <f>SUM(B39:B41)</f>
        <v>33</v>
      </c>
      <c r="C42" s="13"/>
      <c r="D42" s="8"/>
      <c r="E42" s="13"/>
      <c r="F42" s="13"/>
      <c r="G42" s="13"/>
      <c r="H42" s="13"/>
      <c r="I42" s="13"/>
      <c r="J42" s="13"/>
      <c r="K42" s="13"/>
      <c r="L42" s="54"/>
      <c r="M42" s="15"/>
    </row>
    <row r="43" spans="1:13" ht="21">
      <c r="A43" s="14"/>
      <c r="B43" s="79"/>
      <c r="C43" s="13"/>
      <c r="D43" s="8"/>
      <c r="E43" s="13"/>
      <c r="F43" s="13"/>
      <c r="G43" s="13"/>
      <c r="H43" s="13"/>
      <c r="I43" s="13"/>
      <c r="J43" s="13"/>
      <c r="K43" s="13"/>
      <c r="L43" s="54"/>
      <c r="M43" s="15"/>
    </row>
    <row r="44" spans="1:13" ht="21">
      <c r="A44" s="14"/>
      <c r="B44" s="13"/>
      <c r="C44" s="13"/>
      <c r="D44" s="8"/>
      <c r="E44" s="13"/>
      <c r="F44" s="13"/>
      <c r="G44" s="13"/>
      <c r="H44" s="13"/>
      <c r="I44" s="13"/>
      <c r="J44" s="13"/>
      <c r="K44" s="13"/>
      <c r="L44" s="54"/>
      <c r="M44" s="15"/>
    </row>
    <row r="45" spans="1:37" s="10" customFormat="1" ht="21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54"/>
      <c r="M45" s="15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s="10" customFormat="1" ht="21">
      <c r="A46" s="14"/>
      <c r="B46" s="13"/>
      <c r="C46" s="13"/>
      <c r="D46" s="8"/>
      <c r="E46" s="13"/>
      <c r="F46" s="13"/>
      <c r="G46" s="13"/>
      <c r="H46" s="13"/>
      <c r="I46" s="13"/>
      <c r="J46" s="13"/>
      <c r="K46" s="13"/>
      <c r="L46" s="54"/>
      <c r="M46" s="15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s="10" customFormat="1" ht="21">
      <c r="A47" s="14"/>
      <c r="B47" s="13"/>
      <c r="C47" s="13"/>
      <c r="D47" s="8"/>
      <c r="E47" s="13"/>
      <c r="F47" s="13"/>
      <c r="G47" s="13"/>
      <c r="H47" s="13"/>
      <c r="I47" s="13"/>
      <c r="J47" s="13"/>
      <c r="K47" s="13"/>
      <c r="L47" s="54"/>
      <c r="M47" s="15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s="10" customFormat="1" ht="21">
      <c r="A48" s="14"/>
      <c r="B48" s="13"/>
      <c r="C48" s="13"/>
      <c r="D48" s="8"/>
      <c r="E48" s="13"/>
      <c r="F48" s="13"/>
      <c r="G48" s="13"/>
      <c r="H48" s="13"/>
      <c r="I48" s="13"/>
      <c r="J48" s="13"/>
      <c r="K48" s="13"/>
      <c r="L48" s="54"/>
      <c r="M48" s="15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s="10" customFormat="1" ht="21">
      <c r="A49" s="14"/>
      <c r="B49" s="13"/>
      <c r="C49" s="13"/>
      <c r="D49" s="8"/>
      <c r="E49" s="13"/>
      <c r="F49" s="13"/>
      <c r="G49" s="13"/>
      <c r="H49" s="13"/>
      <c r="I49" s="13"/>
      <c r="J49" s="13"/>
      <c r="K49" s="13"/>
      <c r="L49" s="54"/>
      <c r="M49" s="15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s="10" customFormat="1" ht="21">
      <c r="A50" s="14"/>
      <c r="B50" s="13"/>
      <c r="C50" s="13"/>
      <c r="D50" s="8"/>
      <c r="E50" s="13"/>
      <c r="F50" s="13"/>
      <c r="G50" s="13"/>
      <c r="H50" s="13"/>
      <c r="I50" s="13"/>
      <c r="J50" s="13"/>
      <c r="K50" s="13"/>
      <c r="L50" s="54"/>
      <c r="M50" s="15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s="10" customFormat="1" ht="21">
      <c r="A51" s="14"/>
      <c r="B51" s="13"/>
      <c r="C51" s="13"/>
      <c r="D51" s="8"/>
      <c r="E51" s="13"/>
      <c r="F51" s="13"/>
      <c r="G51" s="13"/>
      <c r="H51" s="13"/>
      <c r="I51" s="13"/>
      <c r="J51" s="13"/>
      <c r="K51" s="13"/>
      <c r="L51" s="54"/>
      <c r="M51" s="15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s="10" customFormat="1" ht="21">
      <c r="A52" s="14"/>
      <c r="B52" s="13"/>
      <c r="C52" s="13"/>
      <c r="D52" s="8"/>
      <c r="E52" s="13"/>
      <c r="F52" s="13"/>
      <c r="G52" s="13"/>
      <c r="H52" s="13"/>
      <c r="I52" s="13"/>
      <c r="J52" s="13"/>
      <c r="K52" s="13"/>
      <c r="L52" s="54"/>
      <c r="M52" s="15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s="10" customFormat="1" ht="21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4"/>
      <c r="M53" s="15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s="10" customFormat="1" ht="21">
      <c r="A54" s="14"/>
      <c r="B54" s="13"/>
      <c r="C54" s="13"/>
      <c r="D54" s="115"/>
      <c r="E54" s="13"/>
      <c r="F54" s="13"/>
      <c r="G54" s="13"/>
      <c r="H54" s="13"/>
      <c r="I54" s="13"/>
      <c r="J54" s="13"/>
      <c r="K54" s="13"/>
      <c r="L54" s="54"/>
      <c r="M54" s="15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s="10" customFormat="1" ht="21">
      <c r="A55" s="14"/>
      <c r="B55" s="13"/>
      <c r="C55" s="13"/>
      <c r="D55" s="115"/>
      <c r="E55" s="13"/>
      <c r="F55" s="13"/>
      <c r="G55" s="13"/>
      <c r="H55" s="13"/>
      <c r="I55" s="13"/>
      <c r="J55" s="13"/>
      <c r="K55" s="13"/>
      <c r="L55" s="54"/>
      <c r="M55" s="15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s="10" customFormat="1" ht="21">
      <c r="A56" s="14"/>
      <c r="B56" s="13"/>
      <c r="C56" s="13"/>
      <c r="E56" s="17"/>
      <c r="F56" s="13"/>
      <c r="G56" s="13"/>
      <c r="H56" s="13"/>
      <c r="I56" s="13"/>
      <c r="J56" s="13"/>
      <c r="K56" s="13"/>
      <c r="L56" s="54"/>
      <c r="M56" s="15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s="10" customFormat="1" ht="21">
      <c r="A57" s="14"/>
      <c r="B57" s="13"/>
      <c r="C57" s="13"/>
      <c r="F57" s="13"/>
      <c r="G57" s="13"/>
      <c r="H57" s="13"/>
      <c r="I57" s="13"/>
      <c r="J57" s="13"/>
      <c r="K57" s="13"/>
      <c r="L57" s="54"/>
      <c r="M57" s="15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s="10" customFormat="1" ht="21">
      <c r="A58" s="14"/>
      <c r="B58" s="13"/>
      <c r="C58" s="13"/>
      <c r="F58" s="13"/>
      <c r="G58" s="13"/>
      <c r="H58" s="13"/>
      <c r="I58" s="13"/>
      <c r="J58" s="13"/>
      <c r="K58" s="13"/>
      <c r="L58" s="54"/>
      <c r="M58" s="15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s="10" customFormat="1" ht="21">
      <c r="A59" s="14"/>
      <c r="B59" s="13"/>
      <c r="C59" s="13"/>
      <c r="F59" s="13"/>
      <c r="G59" s="13"/>
      <c r="H59" s="13"/>
      <c r="I59" s="13"/>
      <c r="J59" s="13"/>
      <c r="K59" s="13"/>
      <c r="L59" s="54"/>
      <c r="M59" s="15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s="10" customFormat="1" ht="21">
      <c r="A60" s="14"/>
      <c r="B60" s="13"/>
      <c r="C60" s="13"/>
      <c r="F60" s="13"/>
      <c r="G60" s="13"/>
      <c r="H60" s="13"/>
      <c r="I60" s="13"/>
      <c r="J60" s="13"/>
      <c r="K60" s="13"/>
      <c r="L60" s="54"/>
      <c r="M60" s="15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s="10" customFormat="1" ht="21">
      <c r="A61" s="1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54"/>
      <c r="M61" s="15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s="10" customFormat="1" ht="21">
      <c r="A62" s="14"/>
      <c r="B62" s="13"/>
      <c r="C62" s="13"/>
      <c r="F62" s="13"/>
      <c r="G62" s="13"/>
      <c r="H62" s="13"/>
      <c r="I62" s="13"/>
      <c r="J62" s="13"/>
      <c r="K62" s="13"/>
      <c r="L62" s="54"/>
      <c r="M62" s="15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s="10" customFormat="1" ht="21">
      <c r="A63" s="1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54"/>
      <c r="M63" s="15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s="10" customFormat="1" ht="21">
      <c r="A64" s="1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54"/>
      <c r="M64" s="15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s="10" customFormat="1" ht="21">
      <c r="A65" s="1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54"/>
      <c r="M65" s="15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s="10" customFormat="1" ht="21">
      <c r="A66" s="1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54"/>
      <c r="M66" s="15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s="10" customFormat="1" ht="21">
      <c r="A67" s="1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54"/>
      <c r="M67" s="15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s="10" customFormat="1" ht="21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54"/>
      <c r="M68" s="15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s="10" customFormat="1" ht="21">
      <c r="A69" s="1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54"/>
      <c r="M69" s="15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s="10" customFormat="1" ht="21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54"/>
      <c r="M70" s="15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s="10" customFormat="1" ht="21">
      <c r="A71" s="1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54"/>
      <c r="M71" s="15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s="10" customFormat="1" ht="21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54"/>
      <c r="M72" s="15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s="10" customFormat="1" ht="21">
      <c r="A73" s="1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54"/>
      <c r="M73" s="15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s="10" customFormat="1" ht="21">
      <c r="A74" s="1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54"/>
      <c r="M74" s="15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s="10" customFormat="1" ht="21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54"/>
      <c r="M75" s="15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s="10" customFormat="1" ht="21">
      <c r="A76" s="1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54"/>
      <c r="M76" s="15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s="10" customFormat="1" ht="21">
      <c r="A77" s="1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54"/>
      <c r="M77" s="15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s="10" customFormat="1" ht="21">
      <c r="A78" s="1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54"/>
      <c r="M78" s="15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s="10" customFormat="1" ht="21">
      <c r="A79" s="1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54"/>
      <c r="M79" s="15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s="10" customFormat="1" ht="21">
      <c r="A80" s="1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54"/>
      <c r="M80" s="15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s="10" customFormat="1" ht="21">
      <c r="A81" s="1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54"/>
      <c r="M81" s="15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s="10" customFormat="1" ht="21">
      <c r="A82" s="1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54"/>
      <c r="M82" s="15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s="10" customFormat="1" ht="21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54"/>
      <c r="M83" s="15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s="10" customFormat="1" ht="21">
      <c r="A84" s="1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54"/>
      <c r="M84" s="15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s="10" customFormat="1" ht="21">
      <c r="A85" s="1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54"/>
      <c r="M85" s="15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s="10" customFormat="1" ht="21">
      <c r="A86" s="1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54"/>
      <c r="M86" s="15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s="10" customFormat="1" ht="21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54"/>
      <c r="M87" s="15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s="10" customFormat="1" ht="21">
      <c r="A88" s="1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54"/>
      <c r="M88" s="15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s="10" customFormat="1" ht="21">
      <c r="A89" s="1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54"/>
      <c r="M89" s="15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s="10" customFormat="1" ht="21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54"/>
      <c r="M90" s="15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s="10" customFormat="1" ht="21">
      <c r="A91" s="1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54"/>
      <c r="M91" s="15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s="10" customFormat="1" ht="21">
      <c r="A92" s="1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54"/>
      <c r="M92" s="15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s="10" customFormat="1" ht="21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54"/>
      <c r="M93" s="15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s="10" customFormat="1" ht="21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54"/>
      <c r="M94" s="15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s="10" customFormat="1" ht="21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54"/>
      <c r="M95" s="15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s="10" customFormat="1" ht="21">
      <c r="A96" s="1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54"/>
      <c r="M96" s="15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s="10" customFormat="1" ht="21">
      <c r="A97" s="1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54"/>
      <c r="M97" s="15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s="10" customFormat="1" ht="21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54"/>
      <c r="M98" s="15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s="10" customFormat="1" ht="21">
      <c r="A99" s="1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54"/>
      <c r="M99" s="15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s="10" customFormat="1" ht="21">
      <c r="A100" s="1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54"/>
      <c r="M100" s="15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s="10" customFormat="1" ht="21">
      <c r="A101" s="1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54"/>
      <c r="M101" s="15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 s="10" customFormat="1" ht="21">
      <c r="A102" s="1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54"/>
      <c r="M102" s="15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s="10" customFormat="1" ht="21">
      <c r="A103" s="1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54"/>
      <c r="M103" s="15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 s="10" customFormat="1" ht="21">
      <c r="A104" s="1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54"/>
      <c r="M104" s="15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s="10" customFormat="1" ht="21">
      <c r="A105" s="1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54"/>
      <c r="M105" s="15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s="10" customFormat="1" ht="21">
      <c r="A106" s="1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54"/>
      <c r="M106" s="15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37" s="10" customFormat="1" ht="21">
      <c r="A107" s="1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54"/>
      <c r="M107" s="15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s="10" customFormat="1" ht="21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54"/>
      <c r="M108" s="15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s="10" customFormat="1" ht="21">
      <c r="A109" s="1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54"/>
      <c r="M109" s="15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 s="10" customFormat="1" ht="21">
      <c r="A110" s="1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54"/>
      <c r="M110" s="15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 s="10" customFormat="1" ht="21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54"/>
      <c r="M111" s="15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 s="10" customFormat="1" ht="21">
      <c r="A112" s="1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54"/>
      <c r="M112" s="15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s="10" customFormat="1" ht="21">
      <c r="A113" s="1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54"/>
      <c r="M113" s="15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s="10" customFormat="1" ht="21">
      <c r="A114" s="1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54"/>
      <c r="M114" s="15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s="10" customFormat="1" ht="21">
      <c r="A115" s="1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54"/>
      <c r="M115" s="15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s="10" customFormat="1" ht="21">
      <c r="A116" s="1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54"/>
      <c r="M116" s="15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s="10" customFormat="1" ht="21">
      <c r="A117" s="1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54"/>
      <c r="M117" s="15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s="10" customFormat="1" ht="21">
      <c r="A118" s="1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54"/>
      <c r="M118" s="15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s="10" customFormat="1" ht="21">
      <c r="A119" s="1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54"/>
      <c r="M119" s="15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s="10" customFormat="1" ht="21">
      <c r="A120" s="1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54"/>
      <c r="M120" s="15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s="10" customFormat="1" ht="21">
      <c r="A121" s="1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54"/>
      <c r="M121" s="15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s="10" customFormat="1" ht="21">
      <c r="A122" s="1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54"/>
      <c r="M122" s="15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 s="10" customFormat="1" ht="21">
      <c r="A123" s="1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54"/>
      <c r="M123" s="15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 s="10" customFormat="1" ht="21">
      <c r="A124" s="1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54"/>
      <c r="M124" s="15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:37" s="10" customFormat="1" ht="21">
      <c r="A125" s="1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54"/>
      <c r="M125" s="15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 s="10" customFormat="1" ht="21">
      <c r="A126" s="14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54"/>
      <c r="M126" s="15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1:37" s="10" customFormat="1" ht="21">
      <c r="A127" s="14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54"/>
      <c r="M127" s="15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1:37" s="10" customFormat="1" ht="21">
      <c r="A128" s="14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54"/>
      <c r="M128" s="15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spans="1:37" s="10" customFormat="1" ht="21">
      <c r="A129" s="1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54"/>
      <c r="M129" s="15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1:37" s="10" customFormat="1" ht="21">
      <c r="A130" s="1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54"/>
      <c r="M130" s="15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1:37" s="10" customFormat="1" ht="21">
      <c r="A131" s="1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54"/>
      <c r="M131" s="15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1:37" s="10" customFormat="1" ht="21">
      <c r="A132" s="1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54"/>
      <c r="M132" s="15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  <row r="133" spans="1:37" s="10" customFormat="1" ht="21">
      <c r="A133" s="1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54"/>
      <c r="M133" s="15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</row>
    <row r="134" spans="1:37" s="10" customFormat="1" ht="21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54"/>
      <c r="M134" s="15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 s="10" customFormat="1" ht="21">
      <c r="A135" s="14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54"/>
      <c r="M135" s="15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:37" s="10" customFormat="1" ht="21">
      <c r="A136" s="1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54"/>
      <c r="M136" s="15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</row>
    <row r="137" spans="1:37" s="10" customFormat="1" ht="21">
      <c r="A137" s="1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54"/>
      <c r="M137" s="15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:37" s="10" customFormat="1" ht="21">
      <c r="A138" s="14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54"/>
      <c r="M138" s="15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1:37" s="10" customFormat="1" ht="21">
      <c r="A139" s="14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54"/>
      <c r="M139" s="15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:37" s="10" customFormat="1" ht="21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54"/>
      <c r="M140" s="15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:37" s="10" customFormat="1" ht="21">
      <c r="A141" s="1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54"/>
      <c r="M141" s="15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:37" s="10" customFormat="1" ht="21">
      <c r="A142" s="1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54"/>
      <c r="M142" s="15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:37" s="10" customFormat="1" ht="21">
      <c r="A143" s="1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54"/>
      <c r="M143" s="15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 s="10" customFormat="1" ht="21">
      <c r="A144" s="1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54"/>
      <c r="M144" s="15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:37" s="10" customFormat="1" ht="21">
      <c r="A145" s="1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54"/>
      <c r="M145" s="15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:37" s="10" customFormat="1" ht="21">
      <c r="A146" s="14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54"/>
      <c r="M146" s="15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:37" s="10" customFormat="1" ht="21">
      <c r="A147" s="1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54"/>
      <c r="M147" s="15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:37" s="10" customFormat="1" ht="21">
      <c r="A148" s="14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54"/>
      <c r="M148" s="15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:37" s="10" customFormat="1" ht="21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54"/>
      <c r="M149" s="15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1:37" s="10" customFormat="1" ht="21">
      <c r="A150" s="1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54"/>
      <c r="M150" s="15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  <row r="151" spans="1:37" s="10" customFormat="1" ht="21">
      <c r="A151" s="1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54"/>
      <c r="M151" s="15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</row>
    <row r="152" spans="1:37" s="10" customFormat="1" ht="21">
      <c r="A152" s="14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54"/>
      <c r="M152" s="15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</row>
    <row r="153" spans="1:37" s="10" customFormat="1" ht="21">
      <c r="A153" s="14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54"/>
      <c r="M153" s="15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</row>
    <row r="154" spans="1:37" s="10" customFormat="1" ht="21">
      <c r="A154" s="1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54"/>
      <c r="M154" s="15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</row>
    <row r="155" spans="1:37" s="10" customFormat="1" ht="21">
      <c r="A155" s="1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54"/>
      <c r="M155" s="15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  <row r="156" spans="1:37" s="10" customFormat="1" ht="21">
      <c r="A156" s="1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54"/>
      <c r="M156" s="15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</row>
    <row r="157" spans="1:37" s="10" customFormat="1" ht="21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54"/>
      <c r="M157" s="15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</row>
    <row r="158" spans="1:37" s="10" customFormat="1" ht="21">
      <c r="A158" s="1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54"/>
      <c r="M158" s="15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</row>
    <row r="159" spans="1:37" s="10" customFormat="1" ht="21">
      <c r="A159" s="1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54"/>
      <c r="M159" s="15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</row>
    <row r="160" spans="1:37" s="10" customFormat="1" ht="21">
      <c r="A160" s="1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54"/>
      <c r="M160" s="15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</row>
    <row r="161" spans="1:37" s="10" customFormat="1" ht="21">
      <c r="A161" s="14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54"/>
      <c r="M161" s="15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1:37" s="10" customFormat="1" ht="21">
      <c r="A162" s="1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54"/>
      <c r="M162" s="15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:37" s="10" customFormat="1" ht="21">
      <c r="A163" s="1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54"/>
      <c r="M163" s="15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 s="10" customFormat="1" ht="21">
      <c r="A164" s="1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54"/>
      <c r="M164" s="15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:37" s="10" customFormat="1" ht="21">
      <c r="A165" s="14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54"/>
      <c r="M165" s="15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:37" s="10" customFormat="1" ht="21">
      <c r="A166" s="1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54"/>
      <c r="M166" s="15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:37" s="10" customFormat="1" ht="21">
      <c r="A167" s="1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54"/>
      <c r="M167" s="15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1:37" s="10" customFormat="1" ht="21">
      <c r="A168" s="1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54"/>
      <c r="M168" s="15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</row>
    <row r="169" spans="1:37" s="10" customFormat="1" ht="21">
      <c r="A169" s="1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54"/>
      <c r="M169" s="15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:37" s="10" customFormat="1" ht="21">
      <c r="A170" s="1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54"/>
      <c r="M170" s="15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</row>
    <row r="171" spans="1:37" s="10" customFormat="1" ht="21">
      <c r="A171" s="1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54"/>
      <c r="M171" s="15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</row>
    <row r="172" spans="1:37" s="10" customFormat="1" ht="21">
      <c r="A172" s="14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54"/>
      <c r="M172" s="15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</row>
    <row r="173" spans="1:37" s="10" customFormat="1" ht="21">
      <c r="A173" s="1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54"/>
      <c r="M173" s="15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</row>
    <row r="174" spans="1:37" s="10" customFormat="1" ht="21">
      <c r="A174" s="1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54"/>
      <c r="M174" s="15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</row>
    <row r="175" spans="1:37" s="10" customFormat="1" ht="21">
      <c r="A175" s="14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54"/>
      <c r="M175" s="15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</row>
    <row r="176" spans="1:37" s="10" customFormat="1" ht="21">
      <c r="A176" s="14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54"/>
      <c r="M176" s="15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</row>
    <row r="177" spans="1:37" s="10" customFormat="1" ht="21">
      <c r="A177" s="1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54"/>
      <c r="M177" s="15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</row>
    <row r="178" spans="1:37" s="10" customFormat="1" ht="21">
      <c r="A178" s="1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54"/>
      <c r="M178" s="15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</row>
    <row r="179" spans="1:37" s="10" customFormat="1" ht="21">
      <c r="A179" s="14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54"/>
      <c r="M179" s="15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1:37" s="10" customFormat="1" ht="21">
      <c r="A180" s="1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54"/>
      <c r="M180" s="15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</row>
    <row r="181" spans="1:37" s="10" customFormat="1" ht="21">
      <c r="A181" s="1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54"/>
      <c r="M181" s="15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</row>
    <row r="182" spans="1:37" s="10" customFormat="1" ht="21">
      <c r="A182" s="14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54"/>
      <c r="M182" s="15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1:37" s="10" customFormat="1" ht="21">
      <c r="A183" s="1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54"/>
      <c r="M183" s="15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</row>
    <row r="184" spans="1:37" s="10" customFormat="1" ht="21">
      <c r="A184" s="14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54"/>
      <c r="M184" s="15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</row>
    <row r="185" spans="1:37" s="10" customFormat="1" ht="21">
      <c r="A185" s="14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54"/>
      <c r="M185" s="15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</row>
    <row r="186" spans="1:37" s="10" customFormat="1" ht="21">
      <c r="A186" s="1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54"/>
      <c r="M186" s="15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</row>
    <row r="187" spans="1:37" s="10" customFormat="1" ht="21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54"/>
      <c r="M187" s="15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</row>
    <row r="188" spans="1:37" s="10" customFormat="1" ht="21">
      <c r="A188" s="14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54"/>
      <c r="M188" s="15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</row>
    <row r="189" spans="1:37" s="10" customFormat="1" ht="21">
      <c r="A189" s="14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54"/>
      <c r="M189" s="15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</row>
    <row r="190" spans="1:37" s="10" customFormat="1" ht="21">
      <c r="A190" s="14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54"/>
      <c r="M190" s="15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</row>
    <row r="191" spans="1:37" s="10" customFormat="1" ht="21">
      <c r="A191" s="1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54"/>
      <c r="M191" s="15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2" spans="1:37" s="10" customFormat="1" ht="21">
      <c r="A192" s="1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54"/>
      <c r="M192" s="15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</row>
    <row r="193" spans="1:37" s="10" customFormat="1" ht="21">
      <c r="A193" s="14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54"/>
      <c r="M193" s="15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</row>
    <row r="194" spans="1:37" s="10" customFormat="1" ht="21">
      <c r="A194" s="14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54"/>
      <c r="M194" s="15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</row>
    <row r="195" spans="1:37" s="10" customFormat="1" ht="21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54"/>
      <c r="M195" s="15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</row>
    <row r="196" spans="1:37" s="10" customFormat="1" ht="21">
      <c r="A196" s="1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54"/>
      <c r="M196" s="15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</row>
    <row r="197" spans="1:37" s="10" customFormat="1" ht="21">
      <c r="A197" s="1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54"/>
      <c r="M197" s="15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</row>
    <row r="198" spans="1:37" s="10" customFormat="1" ht="21">
      <c r="A198" s="1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54"/>
      <c r="M198" s="15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</row>
    <row r="199" spans="1:37" s="10" customFormat="1" ht="21">
      <c r="A199" s="14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54"/>
      <c r="M199" s="15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</row>
    <row r="200" spans="1:37" s="10" customFormat="1" ht="21">
      <c r="A200" s="14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54"/>
      <c r="M200" s="15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</row>
    <row r="201" spans="1:37" s="10" customFormat="1" ht="21">
      <c r="A201" s="1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54"/>
      <c r="M201" s="15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</row>
    <row r="202" spans="1:37" s="10" customFormat="1" ht="21">
      <c r="A202" s="1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54"/>
      <c r="M202" s="15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</row>
    <row r="203" spans="1:37" s="10" customFormat="1" ht="21">
      <c r="A203" s="1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54"/>
      <c r="M203" s="15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</row>
    <row r="204" spans="1:37" s="10" customFormat="1" ht="21">
      <c r="A204" s="1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54"/>
      <c r="M204" s="15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</row>
    <row r="205" spans="1:37" s="10" customFormat="1" ht="21">
      <c r="A205" s="1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54"/>
      <c r="M205" s="15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</row>
    <row r="206" spans="1:37" s="10" customFormat="1" ht="21">
      <c r="A206" s="1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54"/>
      <c r="M206" s="15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:37" s="10" customFormat="1" ht="21">
      <c r="A207" s="1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54"/>
      <c r="M207" s="15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</row>
    <row r="208" spans="1:37" s="10" customFormat="1" ht="21">
      <c r="A208" s="1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54"/>
      <c r="M208" s="15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</row>
    <row r="209" spans="1:37" s="10" customFormat="1" ht="21">
      <c r="A209" s="1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54"/>
      <c r="M209" s="15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</row>
    <row r="210" spans="1:37" s="10" customFormat="1" ht="21">
      <c r="A210" s="1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54"/>
      <c r="M210" s="15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</row>
    <row r="211" spans="1:37" s="10" customFormat="1" ht="21">
      <c r="A211" s="1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54"/>
      <c r="M211" s="15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</row>
    <row r="212" spans="1:37" s="10" customFormat="1" ht="21">
      <c r="A212" s="1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54"/>
      <c r="M212" s="15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</row>
    <row r="213" spans="1:37" s="10" customFormat="1" ht="21">
      <c r="A213" s="1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54"/>
      <c r="M213" s="15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</row>
    <row r="214" spans="1:37" s="10" customFormat="1" ht="21">
      <c r="A214" s="1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54"/>
      <c r="M214" s="15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</row>
    <row r="215" spans="1:37" s="10" customFormat="1" ht="21">
      <c r="A215" s="14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54"/>
      <c r="M215" s="15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</row>
    <row r="216" spans="1:37" s="10" customFormat="1" ht="21">
      <c r="A216" s="1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54"/>
      <c r="M216" s="15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</row>
    <row r="217" spans="1:37" s="10" customFormat="1" ht="21">
      <c r="A217" s="1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54"/>
      <c r="M217" s="15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</row>
    <row r="218" spans="1:37" s="10" customFormat="1" ht="21">
      <c r="A218" s="14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54"/>
      <c r="M218" s="15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</row>
    <row r="219" spans="1:37" s="10" customFormat="1" ht="21">
      <c r="A219" s="14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54"/>
      <c r="M219" s="15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</row>
    <row r="220" spans="1:37" s="10" customFormat="1" ht="21">
      <c r="A220" s="14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54"/>
      <c r="M220" s="15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</row>
    <row r="221" spans="1:37" s="10" customFormat="1" ht="21">
      <c r="A221" s="14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54"/>
      <c r="M221" s="15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</row>
    <row r="222" spans="1:37" s="10" customFormat="1" ht="21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54"/>
      <c r="M222" s="15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</row>
    <row r="223" spans="1:37" s="10" customFormat="1" ht="21">
      <c r="A223" s="14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54"/>
      <c r="M223" s="15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</row>
    <row r="224" spans="1:37" s="10" customFormat="1" ht="21">
      <c r="A224" s="14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54"/>
      <c r="M224" s="15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</row>
    <row r="225" spans="1:37" s="10" customFormat="1" ht="21">
      <c r="A225" s="14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54"/>
      <c r="M225" s="15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</row>
    <row r="226" spans="1:37" s="10" customFormat="1" ht="21">
      <c r="A226" s="14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54"/>
      <c r="M226" s="15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</row>
    <row r="227" spans="1:37" s="10" customFormat="1" ht="21">
      <c r="A227" s="14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54"/>
      <c r="M227" s="15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</row>
    <row r="228" spans="1:37" s="10" customFormat="1" ht="21">
      <c r="A228" s="14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54"/>
      <c r="M228" s="15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</row>
    <row r="229" spans="1:37" s="10" customFormat="1" ht="21">
      <c r="A229" s="14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54"/>
      <c r="M229" s="15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</row>
    <row r="230" spans="1:37" s="10" customFormat="1" ht="21">
      <c r="A230" s="14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54"/>
      <c r="M230" s="15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</row>
    <row r="231" spans="1:37" s="10" customFormat="1" ht="21">
      <c r="A231" s="14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54"/>
      <c r="M231" s="15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</row>
    <row r="232" spans="1:37" s="10" customFormat="1" ht="21">
      <c r="A232" s="1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54"/>
      <c r="M232" s="15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</row>
    <row r="233" spans="1:37" s="10" customFormat="1" ht="21">
      <c r="A233" s="1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54"/>
      <c r="M233" s="15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</row>
    <row r="234" spans="1:37" s="10" customFormat="1" ht="21">
      <c r="A234" s="1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54"/>
      <c r="M234" s="15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</row>
    <row r="235" spans="1:37" s="10" customFormat="1" ht="21">
      <c r="A235" s="14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54"/>
      <c r="M235" s="15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</row>
    <row r="236" spans="1:37" s="10" customFormat="1" ht="21">
      <c r="A236" s="1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54"/>
      <c r="M236" s="15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</row>
    <row r="237" spans="1:37" s="10" customFormat="1" ht="21">
      <c r="A237" s="1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54"/>
      <c r="M237" s="15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</row>
    <row r="238" spans="1:37" s="10" customFormat="1" ht="21">
      <c r="A238" s="1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54"/>
      <c r="M238" s="15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</row>
    <row r="239" spans="1:37" s="10" customFormat="1" ht="21">
      <c r="A239" s="14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54"/>
      <c r="M239" s="15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</row>
    <row r="240" spans="1:37" s="10" customFormat="1" ht="21">
      <c r="A240" s="1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54"/>
      <c r="M240" s="15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</row>
    <row r="241" spans="1:37" s="10" customFormat="1" ht="21">
      <c r="A241" s="1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54"/>
      <c r="M241" s="15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</row>
    <row r="242" spans="1:37" s="10" customFormat="1" ht="21">
      <c r="A242" s="1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54"/>
      <c r="M242" s="15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</row>
    <row r="243" spans="1:37" s="10" customFormat="1" ht="21">
      <c r="A243" s="1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54"/>
      <c r="M243" s="15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</row>
    <row r="244" spans="1:37" s="10" customFormat="1" ht="21">
      <c r="A244" s="14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54"/>
      <c r="M244" s="15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</row>
    <row r="245" spans="1:37" s="10" customFormat="1" ht="21">
      <c r="A245" s="1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54"/>
      <c r="M245" s="15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</row>
    <row r="246" spans="1:37" s="10" customFormat="1" ht="21">
      <c r="A246" s="14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54"/>
      <c r="M246" s="15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</row>
    <row r="247" spans="1:37" s="10" customFormat="1" ht="21">
      <c r="A247" s="1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54"/>
      <c r="M247" s="15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</row>
    <row r="248" spans="1:37" s="10" customFormat="1" ht="21">
      <c r="A248" s="1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54"/>
      <c r="M248" s="15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</row>
    <row r="249" spans="1:37" s="10" customFormat="1" ht="21">
      <c r="A249" s="1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54"/>
      <c r="M249" s="15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</row>
    <row r="250" spans="1:37" s="10" customFormat="1" ht="21">
      <c r="A250" s="1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54"/>
      <c r="M250" s="15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</row>
    <row r="251" spans="1:37" s="10" customFormat="1" ht="21">
      <c r="A251" s="1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54"/>
      <c r="M251" s="15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</row>
    <row r="252" spans="1:37" s="10" customFormat="1" ht="21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54"/>
      <c r="M252" s="15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</row>
    <row r="253" spans="1:37" s="10" customFormat="1" ht="21">
      <c r="A253" s="14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54"/>
      <c r="M253" s="15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</row>
    <row r="254" spans="1:37" s="10" customFormat="1" ht="21">
      <c r="A254" s="1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54"/>
      <c r="M254" s="15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</row>
    <row r="255" spans="1:37" s="10" customFormat="1" ht="21">
      <c r="A255" s="1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54"/>
      <c r="M255" s="15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</row>
    <row r="256" spans="1:37" s="10" customFormat="1" ht="21">
      <c r="A256" s="14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54"/>
      <c r="M256" s="15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</row>
    <row r="257" spans="1:37" s="10" customFormat="1" ht="21">
      <c r="A257" s="14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54"/>
      <c r="M257" s="15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</row>
    <row r="258" spans="1:37" s="10" customFormat="1" ht="21">
      <c r="A258" s="14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54"/>
      <c r="M258" s="15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</row>
    <row r="259" spans="1:37" s="10" customFormat="1" ht="21">
      <c r="A259" s="1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54"/>
      <c r="M259" s="15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</row>
    <row r="260" spans="1:37" s="10" customFormat="1" ht="21">
      <c r="A260" s="1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54"/>
      <c r="M260" s="15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</row>
    <row r="261" spans="1:37" s="10" customFormat="1" ht="21">
      <c r="A261" s="1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54"/>
      <c r="M261" s="15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</row>
    <row r="262" spans="1:37" s="10" customFormat="1" ht="21">
      <c r="A262" s="1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54"/>
      <c r="M262" s="15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</row>
    <row r="263" spans="1:37" s="10" customFormat="1" ht="21">
      <c r="A263" s="1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54"/>
      <c r="M263" s="15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</row>
    <row r="264" spans="1:37" s="10" customFormat="1" ht="21">
      <c r="A264" s="1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54"/>
      <c r="M264" s="15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</row>
    <row r="265" spans="1:37" s="10" customFormat="1" ht="21">
      <c r="A265" s="1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54"/>
      <c r="M265" s="15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</row>
    <row r="266" spans="1:37" s="10" customFormat="1" ht="21">
      <c r="A266" s="1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54"/>
      <c r="M266" s="15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</row>
    <row r="267" spans="1:37" s="10" customFormat="1" ht="21">
      <c r="A267" s="1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54"/>
      <c r="M267" s="15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</row>
    <row r="268" spans="1:37" s="10" customFormat="1" ht="21">
      <c r="A268" s="1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54"/>
      <c r="M268" s="15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</row>
    <row r="269" spans="1:37" s="10" customFormat="1" ht="21">
      <c r="A269" s="1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54"/>
      <c r="M269" s="15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</row>
    <row r="270" spans="1:37" s="10" customFormat="1" ht="21">
      <c r="A270" s="1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54"/>
      <c r="M270" s="15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</row>
    <row r="271" spans="1:37" s="10" customFormat="1" ht="21">
      <c r="A271" s="1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54"/>
      <c r="M271" s="15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</row>
    <row r="272" spans="1:37" s="10" customFormat="1" ht="21">
      <c r="A272" s="1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54"/>
      <c r="M272" s="15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</row>
    <row r="273" spans="1:37" s="10" customFormat="1" ht="21">
      <c r="A273" s="14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54"/>
      <c r="M273" s="15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</row>
    <row r="274" spans="1:37" s="10" customFormat="1" ht="21">
      <c r="A274" s="14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54"/>
      <c r="M274" s="15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</row>
    <row r="275" spans="1:37" s="10" customFormat="1" ht="21">
      <c r="A275" s="1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54"/>
      <c r="M275" s="15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</row>
    <row r="276" spans="1:37" s="10" customFormat="1" ht="21">
      <c r="A276" s="1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54"/>
      <c r="M276" s="15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</row>
    <row r="277" spans="1:37" s="10" customFormat="1" ht="21">
      <c r="A277" s="14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54"/>
      <c r="M277" s="15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</row>
    <row r="278" spans="1:37" s="10" customFormat="1" ht="21">
      <c r="A278" s="14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54"/>
      <c r="M278" s="15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</row>
    <row r="279" spans="1:37" s="10" customFormat="1" ht="21">
      <c r="A279" s="1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54"/>
      <c r="M279" s="15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</row>
    <row r="280" spans="1:37" s="10" customFormat="1" ht="21">
      <c r="A280" s="1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54"/>
      <c r="M280" s="15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</row>
    <row r="281" spans="1:37" s="10" customFormat="1" ht="21">
      <c r="A281" s="14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54"/>
      <c r="M281" s="15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</row>
    <row r="282" spans="1:37" s="10" customFormat="1" ht="21">
      <c r="A282" s="1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54"/>
      <c r="M282" s="15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</row>
    <row r="283" spans="1:37" s="10" customFormat="1" ht="21">
      <c r="A283" s="14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54"/>
      <c r="M283" s="15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</row>
    <row r="284" spans="1:37" s="10" customFormat="1" ht="21">
      <c r="A284" s="1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54"/>
      <c r="M284" s="15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</row>
    <row r="285" spans="1:37" s="10" customFormat="1" ht="21">
      <c r="A285" s="1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54"/>
      <c r="M285" s="15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</row>
    <row r="286" spans="1:37" s="10" customFormat="1" ht="21">
      <c r="A286" s="1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54"/>
      <c r="M286" s="15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</row>
    <row r="287" spans="1:37" s="10" customFormat="1" ht="21">
      <c r="A287" s="1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54"/>
      <c r="M287" s="15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</row>
    <row r="288" spans="1:37" s="10" customFormat="1" ht="21">
      <c r="A288" s="1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54"/>
      <c r="M288" s="15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</row>
    <row r="289" spans="1:37" s="10" customFormat="1" ht="21">
      <c r="A289" s="1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54"/>
      <c r="M289" s="15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</row>
    <row r="290" spans="1:37" s="10" customFormat="1" ht="21">
      <c r="A290" s="1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54"/>
      <c r="M290" s="15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</row>
    <row r="291" spans="1:37" s="10" customFormat="1" ht="21">
      <c r="A291" s="1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54"/>
      <c r="M291" s="15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</row>
    <row r="292" spans="1:37" s="10" customFormat="1" ht="21">
      <c r="A292" s="14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54"/>
      <c r="M292" s="15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</row>
    <row r="293" spans="1:37" s="10" customFormat="1" ht="21">
      <c r="A293" s="1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54"/>
      <c r="M293" s="15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</row>
    <row r="294" spans="1:37" s="10" customFormat="1" ht="21">
      <c r="A294" s="1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54"/>
      <c r="M294" s="15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</row>
    <row r="295" spans="1:37" s="10" customFormat="1" ht="21">
      <c r="A295" s="14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54"/>
      <c r="M295" s="15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</row>
    <row r="296" spans="1:37" s="10" customFormat="1" ht="21">
      <c r="A296" s="14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54"/>
      <c r="M296" s="15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</row>
    <row r="297" spans="1:37" s="10" customFormat="1" ht="21">
      <c r="A297" s="1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54"/>
      <c r="M297" s="15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</row>
    <row r="298" spans="1:37" s="10" customFormat="1" ht="21">
      <c r="A298" s="14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54"/>
      <c r="M298" s="15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</row>
    <row r="299" spans="1:37" s="10" customFormat="1" ht="21">
      <c r="A299" s="1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54"/>
      <c r="M299" s="15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</row>
    <row r="300" spans="1:37" s="10" customFormat="1" ht="21">
      <c r="A300" s="1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54"/>
      <c r="M300" s="15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</row>
    <row r="301" spans="1:37" s="10" customFormat="1" ht="21">
      <c r="A301" s="1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54"/>
      <c r="M301" s="15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</row>
    <row r="302" spans="1:37" s="10" customFormat="1" ht="21">
      <c r="A302" s="1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54"/>
      <c r="M302" s="15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</row>
    <row r="303" spans="1:37" s="10" customFormat="1" ht="21">
      <c r="A303" s="1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54"/>
      <c r="M303" s="15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</row>
    <row r="304" spans="1:37" s="10" customFormat="1" ht="21">
      <c r="A304" s="14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54"/>
      <c r="M304" s="15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</row>
    <row r="305" spans="1:37" s="10" customFormat="1" ht="21">
      <c r="A305" s="1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54"/>
      <c r="M305" s="15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</row>
    <row r="306" spans="1:37" s="10" customFormat="1" ht="21">
      <c r="A306" s="14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54"/>
      <c r="M306" s="15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</row>
    <row r="307" spans="1:37" s="10" customFormat="1" ht="21">
      <c r="A307" s="14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54"/>
      <c r="M307" s="15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</row>
    <row r="308" spans="1:37" s="10" customFormat="1" ht="21">
      <c r="A308" s="14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54"/>
      <c r="M308" s="15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</row>
    <row r="309" spans="1:37" s="10" customFormat="1" ht="21">
      <c r="A309" s="1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54"/>
      <c r="M309" s="15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</row>
    <row r="310" spans="1:37" s="10" customFormat="1" ht="21">
      <c r="A310" s="1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54"/>
      <c r="M310" s="15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</row>
    <row r="311" spans="1:37" s="10" customFormat="1" ht="21">
      <c r="A311" s="14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54"/>
      <c r="M311" s="15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</row>
    <row r="312" spans="1:37" s="10" customFormat="1" ht="21">
      <c r="A312" s="1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54"/>
      <c r="M312" s="15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</row>
    <row r="313" spans="1:37" s="10" customFormat="1" ht="21">
      <c r="A313" s="1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54"/>
      <c r="M313" s="15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</row>
    <row r="314" spans="1:37" s="10" customFormat="1" ht="21">
      <c r="A314" s="14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54"/>
      <c r="M314" s="15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</row>
    <row r="315" spans="1:37" s="10" customFormat="1" ht="21">
      <c r="A315" s="1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54"/>
      <c r="M315" s="15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</row>
    <row r="316" spans="1:37" s="10" customFormat="1" ht="21">
      <c r="A316" s="14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54"/>
      <c r="M316" s="15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</row>
    <row r="317" spans="1:37" s="10" customFormat="1" ht="21">
      <c r="A317" s="14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54"/>
      <c r="M317" s="15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</row>
    <row r="318" spans="1:37" s="10" customFormat="1" ht="21">
      <c r="A318" s="14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54"/>
      <c r="M318" s="15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</row>
    <row r="319" spans="1:37" s="10" customFormat="1" ht="21">
      <c r="A319" s="14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54"/>
      <c r="M319" s="15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</row>
    <row r="320" spans="1:37" s="10" customFormat="1" ht="21">
      <c r="A320" s="14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54"/>
      <c r="M320" s="15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</row>
    <row r="321" spans="1:37" s="10" customFormat="1" ht="21">
      <c r="A321" s="14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54"/>
      <c r="M321" s="15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</row>
    <row r="322" spans="1:37" s="10" customFormat="1" ht="21">
      <c r="A322" s="14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54"/>
      <c r="M322" s="15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</row>
    <row r="323" spans="1:37" s="10" customFormat="1" ht="21">
      <c r="A323" s="14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54"/>
      <c r="M323" s="15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</row>
    <row r="324" spans="1:37" s="10" customFormat="1" ht="21">
      <c r="A324" s="14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54"/>
      <c r="M324" s="15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</row>
    <row r="325" spans="1:37" s="10" customFormat="1" ht="21">
      <c r="A325" s="14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54"/>
      <c r="M325" s="15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</row>
    <row r="326" spans="1:37" s="10" customFormat="1" ht="21">
      <c r="A326" s="14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54"/>
      <c r="M326" s="15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</row>
    <row r="327" spans="1:37" s="10" customFormat="1" ht="21">
      <c r="A327" s="14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54"/>
      <c r="M327" s="15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</row>
    <row r="328" spans="1:37" s="10" customFormat="1" ht="21">
      <c r="A328" s="14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54"/>
      <c r="M328" s="15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</row>
    <row r="329" spans="1:37" s="10" customFormat="1" ht="21">
      <c r="A329" s="14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54"/>
      <c r="M329" s="15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</row>
    <row r="330" spans="1:37" s="10" customFormat="1" ht="21">
      <c r="A330" s="14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54"/>
      <c r="M330" s="15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</row>
    <row r="331" spans="1:37" s="10" customFormat="1" ht="21">
      <c r="A331" s="14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54"/>
      <c r="M331" s="15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</row>
    <row r="332" spans="1:37" s="10" customFormat="1" ht="21">
      <c r="A332" s="14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54"/>
      <c r="M332" s="15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</row>
    <row r="333" spans="1:37" s="10" customFormat="1" ht="21">
      <c r="A333" s="14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54"/>
      <c r="M333" s="15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</row>
    <row r="334" spans="1:37" s="10" customFormat="1" ht="21">
      <c r="A334" s="14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54"/>
      <c r="M334" s="15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</row>
    <row r="335" spans="1:37" s="10" customFormat="1" ht="21">
      <c r="A335" s="14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54"/>
      <c r="M335" s="15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</row>
    <row r="336" spans="1:37" s="10" customFormat="1" ht="21">
      <c r="A336" s="14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54"/>
      <c r="M336" s="15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</row>
    <row r="337" spans="1:37" s="10" customFormat="1" ht="21">
      <c r="A337" s="1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54"/>
      <c r="M337" s="15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</row>
    <row r="338" spans="1:37" s="10" customFormat="1" ht="21">
      <c r="A338" s="14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54"/>
      <c r="M338" s="15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</row>
    <row r="339" spans="1:37" s="10" customFormat="1" ht="21">
      <c r="A339" s="14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54"/>
      <c r="M339" s="15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</row>
    <row r="340" spans="1:37" s="10" customFormat="1" ht="21">
      <c r="A340" s="14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54"/>
      <c r="M340" s="15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</row>
    <row r="341" spans="1:37" s="10" customFormat="1" ht="21">
      <c r="A341" s="1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54"/>
      <c r="M341" s="15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</row>
    <row r="342" spans="1:37" s="10" customFormat="1" ht="21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54"/>
      <c r="M342" s="15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</row>
    <row r="343" spans="1:37" s="10" customFormat="1" ht="21">
      <c r="A343" s="14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54"/>
      <c r="M343" s="15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</row>
    <row r="344" spans="1:37" s="10" customFormat="1" ht="21">
      <c r="A344" s="14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54"/>
      <c r="M344" s="15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</row>
    <row r="345" spans="1:37" s="10" customFormat="1" ht="21">
      <c r="A345" s="14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54"/>
      <c r="M345" s="15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</row>
    <row r="346" spans="1:37" s="10" customFormat="1" ht="21">
      <c r="A346" s="14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54"/>
      <c r="M346" s="15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</row>
    <row r="347" spans="1:37" s="10" customFormat="1" ht="21">
      <c r="A347" s="14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54"/>
      <c r="M347" s="15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</row>
    <row r="348" spans="1:37" s="10" customFormat="1" ht="21">
      <c r="A348" s="14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54"/>
      <c r="M348" s="15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</row>
    <row r="349" spans="1:37" s="10" customFormat="1" ht="21">
      <c r="A349" s="14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54"/>
      <c r="M349" s="15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</row>
    <row r="350" spans="1:37" s="10" customFormat="1" ht="21">
      <c r="A350" s="14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54"/>
      <c r="M350" s="15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</row>
    <row r="351" spans="1:37" s="10" customFormat="1" ht="21">
      <c r="A351" s="14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54"/>
      <c r="M351" s="15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</row>
    <row r="352" spans="1:37" s="10" customFormat="1" ht="21">
      <c r="A352" s="14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54"/>
      <c r="M352" s="15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:37" s="10" customFormat="1" ht="21">
      <c r="A353" s="14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54"/>
      <c r="M353" s="15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</row>
    <row r="354" spans="1:37" s="10" customFormat="1" ht="21">
      <c r="A354" s="14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54"/>
      <c r="M354" s="15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</row>
    <row r="355" spans="1:37" s="10" customFormat="1" ht="21">
      <c r="A355" s="14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54"/>
      <c r="M355" s="15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</row>
    <row r="356" spans="1:37" s="10" customFormat="1" ht="21">
      <c r="A356" s="14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54"/>
      <c r="M356" s="15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</row>
    <row r="357" spans="1:37" s="10" customFormat="1" ht="21">
      <c r="A357" s="14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54"/>
      <c r="M357" s="15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</row>
    <row r="358" spans="1:37" s="10" customFormat="1" ht="21">
      <c r="A358" s="14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54"/>
      <c r="M358" s="15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</row>
    <row r="359" spans="1:37" s="10" customFormat="1" ht="21">
      <c r="A359" s="14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54"/>
      <c r="M359" s="15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</row>
    <row r="360" spans="1:37" s="10" customFormat="1" ht="21">
      <c r="A360" s="14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54"/>
      <c r="M360" s="15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</row>
    <row r="361" spans="1:37" s="10" customFormat="1" ht="21">
      <c r="A361" s="14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54"/>
      <c r="M361" s="15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</row>
    <row r="362" spans="1:37" s="10" customFormat="1" ht="21">
      <c r="A362" s="14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54"/>
      <c r="M362" s="15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</row>
    <row r="363" spans="1:37" s="10" customFormat="1" ht="21">
      <c r="A363" s="14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54"/>
      <c r="M363" s="15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</row>
    <row r="364" spans="1:37" s="10" customFormat="1" ht="21">
      <c r="A364" s="14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54"/>
      <c r="M364" s="15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</row>
    <row r="365" spans="1:37" s="10" customFormat="1" ht="21">
      <c r="A365" s="14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54"/>
      <c r="M365" s="15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</row>
    <row r="366" spans="1:37" s="10" customFormat="1" ht="21">
      <c r="A366" s="14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54"/>
      <c r="M366" s="15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</row>
    <row r="367" spans="1:37" s="10" customFormat="1" ht="21">
      <c r="A367" s="14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54"/>
      <c r="M367" s="15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</row>
    <row r="368" spans="1:37" s="10" customFormat="1" ht="21">
      <c r="A368" s="1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54"/>
      <c r="M368" s="15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</row>
    <row r="369" spans="1:37" s="10" customFormat="1" ht="21">
      <c r="A369" s="14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54"/>
      <c r="M369" s="15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</row>
    <row r="370" spans="1:37" s="10" customFormat="1" ht="21">
      <c r="A370" s="14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54"/>
      <c r="M370" s="15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</row>
    <row r="371" spans="1:37" s="10" customFormat="1" ht="21">
      <c r="A371" s="1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54"/>
      <c r="M371" s="15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</row>
    <row r="372" spans="1:37" s="10" customFormat="1" ht="21">
      <c r="A372" s="14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54"/>
      <c r="M372" s="15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</row>
    <row r="373" spans="1:37" s="10" customFormat="1" ht="21">
      <c r="A373" s="14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54"/>
      <c r="M373" s="15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</row>
    <row r="374" spans="1:37" s="10" customFormat="1" ht="21">
      <c r="A374" s="14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54"/>
      <c r="M374" s="15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</row>
    <row r="375" spans="1:37" s="10" customFormat="1" ht="21">
      <c r="A375" s="14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54"/>
      <c r="M375" s="15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</row>
    <row r="376" spans="1:37" s="10" customFormat="1" ht="21">
      <c r="A376" s="14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54"/>
      <c r="M376" s="15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</row>
    <row r="377" spans="1:37" s="10" customFormat="1" ht="21">
      <c r="A377" s="14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54"/>
      <c r="M377" s="15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</row>
    <row r="378" spans="1:37" s="10" customFormat="1" ht="21">
      <c r="A378" s="14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54"/>
      <c r="M378" s="15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</row>
    <row r="379" spans="1:37" s="10" customFormat="1" ht="21">
      <c r="A379" s="14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54"/>
      <c r="M379" s="15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</row>
    <row r="380" spans="1:37" s="10" customFormat="1" ht="21">
      <c r="A380" s="1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54"/>
      <c r="M380" s="15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</row>
    <row r="381" spans="1:37" s="10" customFormat="1" ht="21">
      <c r="A381" s="14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54"/>
      <c r="M381" s="15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</row>
    <row r="382" spans="1:37" s="10" customFormat="1" ht="21">
      <c r="A382" s="1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54"/>
      <c r="M382" s="15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</row>
    <row r="383" spans="1:37" s="10" customFormat="1" ht="21">
      <c r="A383" s="1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54"/>
      <c r="M383" s="15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</row>
    <row r="384" spans="1:37" s="10" customFormat="1" ht="21">
      <c r="A384" s="1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54"/>
      <c r="M384" s="15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</row>
    <row r="385" spans="1:37" s="10" customFormat="1" ht="21">
      <c r="A385" s="14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54"/>
      <c r="M385" s="15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</row>
    <row r="386" spans="1:37" s="10" customFormat="1" ht="21">
      <c r="A386" s="1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54"/>
      <c r="M386" s="15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</row>
    <row r="387" spans="1:37" s="10" customFormat="1" ht="21">
      <c r="A387" s="1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54"/>
      <c r="M387" s="15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</row>
    <row r="388" spans="1:37" s="10" customFormat="1" ht="21">
      <c r="A388" s="14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54"/>
      <c r="M388" s="15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</row>
    <row r="389" spans="1:37" s="10" customFormat="1" ht="21">
      <c r="A389" s="1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54"/>
      <c r="M389" s="15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</row>
    <row r="390" spans="1:37" s="10" customFormat="1" ht="21">
      <c r="A390" s="14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54"/>
      <c r="M390" s="15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</row>
    <row r="391" spans="1:37" s="10" customFormat="1" ht="21">
      <c r="A391" s="14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54"/>
      <c r="M391" s="15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:37" s="10" customFormat="1" ht="21">
      <c r="A392" s="14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54"/>
      <c r="M392" s="15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</row>
    <row r="393" spans="1:37" s="10" customFormat="1" ht="21">
      <c r="A393" s="14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54"/>
      <c r="M393" s="15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</row>
    <row r="394" spans="1:37" s="10" customFormat="1" ht="21">
      <c r="A394" s="14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54"/>
      <c r="M394" s="15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</row>
    <row r="395" spans="1:37" s="10" customFormat="1" ht="21">
      <c r="A395" s="14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54"/>
      <c r="M395" s="15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</row>
    <row r="396" spans="1:37" s="10" customFormat="1" ht="21">
      <c r="A396" s="14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54"/>
      <c r="M396" s="15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</row>
    <row r="397" spans="1:37" s="10" customFormat="1" ht="21">
      <c r="A397" s="14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54"/>
      <c r="M397" s="15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</row>
    <row r="398" spans="1:37" s="10" customFormat="1" ht="21">
      <c r="A398" s="14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54"/>
      <c r="M398" s="15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</row>
    <row r="399" spans="1:37" s="10" customFormat="1" ht="21">
      <c r="A399" s="14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54"/>
      <c r="M399" s="15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</row>
    <row r="400" spans="1:37" s="10" customFormat="1" ht="21">
      <c r="A400" s="14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54"/>
      <c r="M400" s="15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</row>
    <row r="401" spans="1:37" s="10" customFormat="1" ht="21">
      <c r="A401" s="14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54"/>
      <c r="M401" s="15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</row>
    <row r="402" spans="1:37" s="10" customFormat="1" ht="21">
      <c r="A402" s="14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54"/>
      <c r="M402" s="15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</row>
    <row r="403" spans="1:37" s="10" customFormat="1" ht="21">
      <c r="A403" s="1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54"/>
      <c r="M403" s="15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</row>
    <row r="404" spans="1:37" s="10" customFormat="1" ht="21">
      <c r="A404" s="14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54"/>
      <c r="M404" s="15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</row>
    <row r="405" spans="1:37" s="10" customFormat="1" ht="21">
      <c r="A405" s="14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54"/>
      <c r="M405" s="15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</row>
    <row r="406" spans="1:37" s="10" customFormat="1" ht="21">
      <c r="A406" s="14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54"/>
      <c r="M406" s="15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</row>
    <row r="407" spans="1:37" s="10" customFormat="1" ht="21">
      <c r="A407" s="14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54"/>
      <c r="M407" s="15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:37" s="10" customFormat="1" ht="21">
      <c r="A408" s="14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54"/>
      <c r="M408" s="15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</row>
    <row r="409" spans="1:37" s="10" customFormat="1" ht="21">
      <c r="A409" s="14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54"/>
      <c r="M409" s="15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</row>
    <row r="410" spans="1:37" s="10" customFormat="1" ht="21">
      <c r="A410" s="14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54"/>
      <c r="M410" s="15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</row>
    <row r="411" spans="1:37" s="10" customFormat="1" ht="21">
      <c r="A411" s="14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54"/>
      <c r="M411" s="15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</row>
    <row r="412" spans="1:37" s="10" customFormat="1" ht="21">
      <c r="A412" s="14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54"/>
      <c r="M412" s="15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</row>
    <row r="413" spans="1:37" s="10" customFormat="1" ht="21">
      <c r="A413" s="14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54"/>
      <c r="M413" s="15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</row>
    <row r="414" spans="1:37" s="10" customFormat="1" ht="21">
      <c r="A414" s="14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54"/>
      <c r="M414" s="15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</row>
    <row r="415" spans="1:37" s="10" customFormat="1" ht="21">
      <c r="A415" s="14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54"/>
      <c r="M415" s="15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</row>
    <row r="416" spans="1:37" s="10" customFormat="1" ht="21">
      <c r="A416" s="14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54"/>
      <c r="M416" s="15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</row>
    <row r="417" spans="1:37" s="10" customFormat="1" ht="21">
      <c r="A417" s="14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54"/>
      <c r="M417" s="15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</row>
    <row r="418" spans="1:37" s="10" customFormat="1" ht="21">
      <c r="A418" s="14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54"/>
      <c r="M418" s="15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</row>
    <row r="419" spans="1:37" s="10" customFormat="1" ht="21">
      <c r="A419" s="14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54"/>
      <c r="M419" s="15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</row>
    <row r="420" spans="1:37" s="10" customFormat="1" ht="21">
      <c r="A420" s="14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54"/>
      <c r="M420" s="15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</row>
    <row r="421" spans="1:37" s="10" customFormat="1" ht="21">
      <c r="A421" s="14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54"/>
      <c r="M421" s="15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</row>
    <row r="422" spans="1:37" s="10" customFormat="1" ht="21">
      <c r="A422" s="14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54"/>
      <c r="M422" s="15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</row>
    <row r="423" spans="1:37" s="10" customFormat="1" ht="21">
      <c r="A423" s="14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54"/>
      <c r="M423" s="15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</row>
    <row r="424" spans="1:37" s="10" customFormat="1" ht="21">
      <c r="A424" s="14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54"/>
      <c r="M424" s="15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</row>
    <row r="425" spans="1:37" s="10" customFormat="1" ht="21">
      <c r="A425" s="14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54"/>
      <c r="M425" s="15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</row>
    <row r="426" spans="1:37" s="10" customFormat="1" ht="21">
      <c r="A426" s="14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54"/>
      <c r="M426" s="15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</row>
    <row r="427" spans="1:37" s="10" customFormat="1" ht="21">
      <c r="A427" s="14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54"/>
      <c r="M427" s="15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</row>
    <row r="428" spans="1:37" s="10" customFormat="1" ht="21">
      <c r="A428" s="14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54"/>
      <c r="M428" s="15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</row>
    <row r="429" spans="1:37" s="10" customFormat="1" ht="21">
      <c r="A429" s="14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54"/>
      <c r="M429" s="15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</row>
    <row r="430" spans="1:37" s="10" customFormat="1" ht="21">
      <c r="A430" s="14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54"/>
      <c r="M430" s="15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</row>
    <row r="431" spans="1:37" s="10" customFormat="1" ht="21">
      <c r="A431" s="14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54"/>
      <c r="M431" s="15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</row>
    <row r="432" spans="1:37" s="10" customFormat="1" ht="21">
      <c r="A432" s="14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54"/>
      <c r="M432" s="15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</row>
    <row r="433" spans="1:37" s="10" customFormat="1" ht="21">
      <c r="A433" s="14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54"/>
      <c r="M433" s="15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</row>
    <row r="434" spans="1:37" s="10" customFormat="1" ht="21">
      <c r="A434" s="14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54"/>
      <c r="M434" s="15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</row>
    <row r="435" spans="1:37" s="10" customFormat="1" ht="21">
      <c r="A435" s="14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54"/>
      <c r="M435" s="15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</row>
    <row r="436" spans="1:37" s="10" customFormat="1" ht="21">
      <c r="A436" s="14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54"/>
      <c r="M436" s="15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</row>
    <row r="437" spans="1:37" s="10" customFormat="1" ht="21">
      <c r="A437" s="14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54"/>
      <c r="M437" s="15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</row>
    <row r="438" spans="1:37" s="10" customFormat="1" ht="21">
      <c r="A438" s="14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54"/>
      <c r="M438" s="15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</row>
    <row r="439" spans="1:37" s="10" customFormat="1" ht="21">
      <c r="A439" s="14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54"/>
      <c r="M439" s="15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</row>
    <row r="440" spans="1:37" s="10" customFormat="1" ht="21">
      <c r="A440" s="14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54"/>
      <c r="M440" s="15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</row>
    <row r="441" spans="1:37" s="10" customFormat="1" ht="21">
      <c r="A441" s="14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54"/>
      <c r="M441" s="15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</row>
    <row r="442" spans="1:37" s="10" customFormat="1" ht="21">
      <c r="A442" s="14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54"/>
      <c r="M442" s="15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</row>
    <row r="443" spans="1:37" s="10" customFormat="1" ht="21">
      <c r="A443" s="14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54"/>
      <c r="M443" s="15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</row>
    <row r="444" spans="1:37" s="10" customFormat="1" ht="21">
      <c r="A444" s="14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54"/>
      <c r="M444" s="15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</row>
    <row r="445" spans="1:37" s="10" customFormat="1" ht="21">
      <c r="A445" s="14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54"/>
      <c r="M445" s="15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</row>
    <row r="446" spans="1:37" s="10" customFormat="1" ht="21">
      <c r="A446" s="14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54"/>
      <c r="M446" s="15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</row>
    <row r="447" spans="1:37" s="10" customFormat="1" ht="21">
      <c r="A447" s="14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54"/>
      <c r="M447" s="15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</row>
    <row r="448" spans="1:37" s="10" customFormat="1" ht="21">
      <c r="A448" s="14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54"/>
      <c r="M448" s="15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</row>
    <row r="449" spans="1:37" s="10" customFormat="1" ht="21">
      <c r="A449" s="14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54"/>
      <c r="M449" s="15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</row>
    <row r="450" spans="1:37" s="10" customFormat="1" ht="21">
      <c r="A450" s="14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54"/>
      <c r="M450" s="15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</row>
    <row r="451" spans="1:37" s="10" customFormat="1" ht="21">
      <c r="A451" s="14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54"/>
      <c r="M451" s="15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</row>
    <row r="452" spans="1:37" s="10" customFormat="1" ht="21">
      <c r="A452" s="14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54"/>
      <c r="M452" s="15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</row>
    <row r="453" spans="1:37" s="10" customFormat="1" ht="21">
      <c r="A453" s="14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54"/>
      <c r="M453" s="15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</row>
    <row r="454" spans="1:37" s="10" customFormat="1" ht="21">
      <c r="A454" s="14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54"/>
      <c r="M454" s="15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</row>
    <row r="455" spans="1:37" s="10" customFormat="1" ht="21">
      <c r="A455" s="14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54"/>
      <c r="M455" s="15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</row>
    <row r="456" spans="1:37" s="10" customFormat="1" ht="21">
      <c r="A456" s="14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54"/>
      <c r="M456" s="15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</row>
    <row r="457" spans="1:37" s="10" customFormat="1" ht="21">
      <c r="A457" s="14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54"/>
      <c r="M457" s="15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</row>
    <row r="458" spans="1:37" s="10" customFormat="1" ht="21">
      <c r="A458" s="14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54"/>
      <c r="M458" s="15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</row>
    <row r="459" spans="1:37" s="10" customFormat="1" ht="21">
      <c r="A459" s="14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54"/>
      <c r="M459" s="15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</row>
    <row r="460" spans="1:37" s="10" customFormat="1" ht="21">
      <c r="A460" s="14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54"/>
      <c r="M460" s="15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</row>
    <row r="461" spans="1:37" s="10" customFormat="1" ht="21">
      <c r="A461" s="14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54"/>
      <c r="M461" s="15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</row>
    <row r="462" spans="1:37" s="10" customFormat="1" ht="21">
      <c r="A462" s="14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54"/>
      <c r="M462" s="15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</row>
    <row r="463" spans="1:37" s="10" customFormat="1" ht="21">
      <c r="A463" s="14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54"/>
      <c r="M463" s="15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</row>
    <row r="464" spans="1:37" s="10" customFormat="1" ht="21">
      <c r="A464" s="14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54"/>
      <c r="M464" s="15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</row>
    <row r="465" spans="1:37" s="10" customFormat="1" ht="21">
      <c r="A465" s="14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54"/>
      <c r="M465" s="15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</row>
    <row r="466" spans="1:37" s="10" customFormat="1" ht="21">
      <c r="A466" s="14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54"/>
      <c r="M466" s="15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</row>
    <row r="467" spans="1:37" s="10" customFormat="1" ht="21">
      <c r="A467" s="14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54"/>
      <c r="M467" s="15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</row>
    <row r="468" spans="1:37" s="10" customFormat="1" ht="21">
      <c r="A468" s="14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54"/>
      <c r="M468" s="15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</row>
    <row r="469" spans="1:37" s="10" customFormat="1" ht="21">
      <c r="A469" s="14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54"/>
      <c r="M469" s="15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</row>
    <row r="470" spans="1:37" s="10" customFormat="1" ht="21">
      <c r="A470" s="14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54"/>
      <c r="M470" s="15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</row>
    <row r="471" spans="1:37" s="10" customFormat="1" ht="21">
      <c r="A471" s="14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54"/>
      <c r="M471" s="15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</row>
    <row r="472" spans="1:37" s="10" customFormat="1" ht="21">
      <c r="A472" s="14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54"/>
      <c r="M472" s="15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</row>
    <row r="473" spans="1:37" s="10" customFormat="1" ht="21">
      <c r="A473" s="14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54"/>
      <c r="M473" s="15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</row>
    <row r="474" spans="1:37" s="10" customFormat="1" ht="21">
      <c r="A474" s="14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54"/>
      <c r="M474" s="15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</row>
    <row r="475" spans="1:37" s="10" customFormat="1" ht="21">
      <c r="A475" s="14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54"/>
      <c r="M475" s="15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</row>
    <row r="476" spans="1:37" s="10" customFormat="1" ht="21">
      <c r="A476" s="14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54"/>
      <c r="M476" s="15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</row>
    <row r="477" spans="1:37" s="10" customFormat="1" ht="21">
      <c r="A477" s="14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54"/>
      <c r="M477" s="15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</row>
    <row r="478" spans="1:37" s="10" customFormat="1" ht="21">
      <c r="A478" s="14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54"/>
      <c r="M478" s="15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</row>
    <row r="479" spans="1:37" s="10" customFormat="1" ht="21">
      <c r="A479" s="14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54"/>
      <c r="M479" s="15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</row>
    <row r="480" spans="1:37" s="10" customFormat="1" ht="21">
      <c r="A480" s="14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54"/>
      <c r="M480" s="15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</row>
    <row r="481" spans="1:37" s="10" customFormat="1" ht="21">
      <c r="A481" s="1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54"/>
      <c r="M481" s="15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</row>
    <row r="482" spans="1:37" s="10" customFormat="1" ht="21">
      <c r="A482" s="14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54"/>
      <c r="M482" s="15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</row>
    <row r="483" spans="1:37" s="10" customFormat="1" ht="21">
      <c r="A483" s="1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54"/>
      <c r="M483" s="15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</row>
    <row r="484" spans="1:37" s="10" customFormat="1" ht="21">
      <c r="A484" s="14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54"/>
      <c r="M484" s="15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</row>
    <row r="485" spans="1:37" s="10" customFormat="1" ht="21">
      <c r="A485" s="1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54"/>
      <c r="M485" s="15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</row>
    <row r="486" spans="1:37" s="10" customFormat="1" ht="21">
      <c r="A486" s="14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54"/>
      <c r="M486" s="15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</row>
    <row r="487" spans="1:37" s="10" customFormat="1" ht="21">
      <c r="A487" s="14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54"/>
      <c r="M487" s="15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</row>
    <row r="488" spans="1:37" s="10" customFormat="1" ht="21">
      <c r="A488" s="1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54"/>
      <c r="M488" s="15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</row>
    <row r="489" spans="1:37" s="10" customFormat="1" ht="21">
      <c r="A489" s="14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54"/>
      <c r="M489" s="15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</row>
    <row r="490" spans="1:37" s="10" customFormat="1" ht="21">
      <c r="A490" s="1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54"/>
      <c r="M490" s="15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</row>
    <row r="491" spans="1:37" s="10" customFormat="1" ht="21">
      <c r="A491" s="14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54"/>
      <c r="M491" s="15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</row>
    <row r="492" spans="1:37" s="10" customFormat="1" ht="21">
      <c r="A492" s="14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54"/>
      <c r="M492" s="15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</row>
    <row r="493" spans="1:37" s="10" customFormat="1" ht="21">
      <c r="A493" s="14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54"/>
      <c r="M493" s="15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</row>
    <row r="494" spans="1:37" s="10" customFormat="1" ht="21">
      <c r="A494" s="14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54"/>
      <c r="M494" s="15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</row>
    <row r="495" spans="1:37" s="10" customFormat="1" ht="21">
      <c r="A495" s="1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54"/>
      <c r="M495" s="15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</row>
    <row r="496" spans="1:37" s="10" customFormat="1" ht="21">
      <c r="A496" s="14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54"/>
      <c r="M496" s="15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</row>
    <row r="497" spans="1:37" s="10" customFormat="1" ht="21">
      <c r="A497" s="14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54"/>
      <c r="M497" s="15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</row>
    <row r="498" spans="1:37" s="10" customFormat="1" ht="21">
      <c r="A498" s="14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54"/>
      <c r="M498" s="15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</row>
    <row r="499" spans="1:37" s="10" customFormat="1" ht="21">
      <c r="A499" s="14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54"/>
      <c r="M499" s="15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</row>
    <row r="500" spans="1:37" s="10" customFormat="1" ht="21">
      <c r="A500" s="1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54"/>
      <c r="M500" s="15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</row>
    <row r="501" spans="1:37" s="10" customFormat="1" ht="21">
      <c r="A501" s="14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54"/>
      <c r="M501" s="15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</row>
    <row r="502" spans="1:37" s="10" customFormat="1" ht="21">
      <c r="A502" s="14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54"/>
      <c r="M502" s="15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</row>
    <row r="503" spans="1:37" s="10" customFormat="1" ht="21">
      <c r="A503" s="14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54"/>
      <c r="M503" s="15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</row>
    <row r="504" spans="1:37" s="10" customFormat="1" ht="21">
      <c r="A504" s="14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54"/>
      <c r="M504" s="15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</row>
    <row r="505" spans="1:37" s="10" customFormat="1" ht="21">
      <c r="A505" s="14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54"/>
      <c r="M505" s="15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</row>
    <row r="506" spans="1:37" s="10" customFormat="1" ht="21">
      <c r="A506" s="14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54"/>
      <c r="M506" s="15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</row>
    <row r="507" spans="1:37" s="10" customFormat="1" ht="21">
      <c r="A507" s="14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54"/>
      <c r="M507" s="15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</row>
    <row r="508" spans="1:37" s="10" customFormat="1" ht="21">
      <c r="A508" s="14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54"/>
      <c r="M508" s="15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</row>
    <row r="509" spans="1:37" s="10" customFormat="1" ht="21">
      <c r="A509" s="14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54"/>
      <c r="M509" s="15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</row>
    <row r="510" spans="1:37" s="10" customFormat="1" ht="21">
      <c r="A510" s="14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54"/>
      <c r="M510" s="15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</row>
    <row r="511" spans="1:37" s="10" customFormat="1" ht="21">
      <c r="A511" s="14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54"/>
      <c r="M511" s="15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</row>
    <row r="512" spans="1:37" s="10" customFormat="1" ht="21">
      <c r="A512" s="14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54"/>
      <c r="M512" s="15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</row>
    <row r="513" spans="1:37" s="10" customFormat="1" ht="21">
      <c r="A513" s="14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54"/>
      <c r="M513" s="15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</row>
    <row r="514" spans="1:37" s="10" customFormat="1" ht="21">
      <c r="A514" s="14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54"/>
      <c r="M514" s="15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</row>
    <row r="515" spans="1:37" s="10" customFormat="1" ht="21">
      <c r="A515" s="14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54"/>
      <c r="M515" s="15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</row>
    <row r="516" spans="1:37" s="10" customFormat="1" ht="21">
      <c r="A516" s="14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54"/>
      <c r="M516" s="15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</row>
    <row r="517" spans="1:37" s="10" customFormat="1" ht="21">
      <c r="A517" s="14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54"/>
      <c r="M517" s="15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</row>
    <row r="518" spans="1:37" s="10" customFormat="1" ht="21">
      <c r="A518" s="14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54"/>
      <c r="M518" s="15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</row>
    <row r="519" spans="1:37" s="10" customFormat="1" ht="21">
      <c r="A519" s="14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54"/>
      <c r="M519" s="15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</row>
    <row r="520" spans="1:37" s="10" customFormat="1" ht="21">
      <c r="A520" s="14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54"/>
      <c r="M520" s="15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</row>
    <row r="521" spans="1:37" s="10" customFormat="1" ht="21">
      <c r="A521" s="14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54"/>
      <c r="M521" s="15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</row>
    <row r="522" spans="1:37" s="10" customFormat="1" ht="21">
      <c r="A522" s="14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54"/>
      <c r="M522" s="15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</row>
    <row r="523" spans="1:37" s="10" customFormat="1" ht="21">
      <c r="A523" s="14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54"/>
      <c r="M523" s="15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</row>
    <row r="524" spans="1:37" s="10" customFormat="1" ht="21">
      <c r="A524" s="14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54"/>
      <c r="M524" s="15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</row>
    <row r="525" spans="1:37" s="10" customFormat="1" ht="21">
      <c r="A525" s="14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54"/>
      <c r="M525" s="15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</row>
    <row r="526" spans="1:37" s="10" customFormat="1" ht="21">
      <c r="A526" s="14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54"/>
      <c r="M526" s="15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</row>
    <row r="527" spans="1:37" s="10" customFormat="1" ht="21">
      <c r="A527" s="14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54"/>
      <c r="M527" s="15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</row>
    <row r="528" spans="1:37" s="10" customFormat="1" ht="21">
      <c r="A528" s="14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54"/>
      <c r="M528" s="15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</row>
    <row r="529" spans="1:37" s="10" customFormat="1" ht="21">
      <c r="A529" s="14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54"/>
      <c r="M529" s="15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</row>
    <row r="530" spans="1:37" s="10" customFormat="1" ht="21">
      <c r="A530" s="14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54"/>
      <c r="M530" s="15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</row>
    <row r="531" spans="1:37" s="10" customFormat="1" ht="21">
      <c r="A531" s="14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54"/>
      <c r="M531" s="15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</row>
    <row r="532" spans="1:37" s="10" customFormat="1" ht="21">
      <c r="A532" s="14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54"/>
      <c r="M532" s="15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</row>
    <row r="533" spans="1:37" s="10" customFormat="1" ht="21">
      <c r="A533" s="14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54"/>
      <c r="M533" s="15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</row>
    <row r="534" spans="1:37" s="10" customFormat="1" ht="21">
      <c r="A534" s="14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54"/>
      <c r="M534" s="15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</row>
    <row r="535" spans="1:37" s="10" customFormat="1" ht="21">
      <c r="A535" s="14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54"/>
      <c r="M535" s="15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</row>
    <row r="536" spans="1:37" s="10" customFormat="1" ht="21">
      <c r="A536" s="14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54"/>
      <c r="M536" s="15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</row>
    <row r="537" spans="1:37" s="10" customFormat="1" ht="21">
      <c r="A537" s="14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54"/>
      <c r="M537" s="15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</row>
    <row r="538" spans="1:37" s="10" customFormat="1" ht="21">
      <c r="A538" s="14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54"/>
      <c r="M538" s="15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</row>
    <row r="539" spans="1:37" s="10" customFormat="1" ht="21">
      <c r="A539" s="14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54"/>
      <c r="M539" s="15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</row>
    <row r="540" spans="1:37" s="10" customFormat="1" ht="21">
      <c r="A540" s="14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54"/>
      <c r="M540" s="15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</row>
    <row r="541" spans="1:37" s="10" customFormat="1" ht="21">
      <c r="A541" s="14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54"/>
      <c r="M541" s="15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</row>
    <row r="542" spans="1:37" s="10" customFormat="1" ht="21">
      <c r="A542" s="14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54"/>
      <c r="M542" s="15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</row>
    <row r="543" spans="1:37" s="10" customFormat="1" ht="21">
      <c r="A543" s="14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54"/>
      <c r="M543" s="15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</row>
    <row r="544" spans="1:37" s="10" customFormat="1" ht="21">
      <c r="A544" s="14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54"/>
      <c r="M544" s="15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</row>
    <row r="545" spans="1:37" s="10" customFormat="1" ht="21">
      <c r="A545" s="14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54"/>
      <c r="M545" s="15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</row>
    <row r="546" spans="1:37" s="10" customFormat="1" ht="21">
      <c r="A546" s="14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54"/>
      <c r="M546" s="15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</row>
    <row r="547" spans="1:37" s="10" customFormat="1" ht="21">
      <c r="A547" s="14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54"/>
      <c r="M547" s="15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</row>
    <row r="548" spans="1:37" s="10" customFormat="1" ht="21">
      <c r="A548" s="1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54"/>
      <c r="M548" s="15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</row>
    <row r="549" spans="1:37" s="10" customFormat="1" ht="21">
      <c r="A549" s="14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54"/>
      <c r="M549" s="15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</row>
    <row r="550" spans="1:37" s="10" customFormat="1" ht="21">
      <c r="A550" s="14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54"/>
      <c r="M550" s="15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</row>
    <row r="551" spans="1:37" s="10" customFormat="1" ht="21">
      <c r="A551" s="14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54"/>
      <c r="M551" s="15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</row>
    <row r="552" spans="1:37" s="10" customFormat="1" ht="21">
      <c r="A552" s="14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54"/>
      <c r="M552" s="15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</row>
    <row r="553" spans="1:37" s="10" customFormat="1" ht="21">
      <c r="A553" s="14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54"/>
      <c r="M553" s="15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</row>
    <row r="554" spans="1:37" s="10" customFormat="1" ht="21">
      <c r="A554" s="1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54"/>
      <c r="M554" s="15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</row>
    <row r="555" spans="1:37" s="10" customFormat="1" ht="21">
      <c r="A555" s="14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54"/>
      <c r="M555" s="15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</row>
    <row r="556" spans="1:37" s="10" customFormat="1" ht="21">
      <c r="A556" s="14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54"/>
      <c r="M556" s="15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</row>
    <row r="557" spans="1:37" s="10" customFormat="1" ht="21">
      <c r="A557" s="14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54"/>
      <c r="M557" s="15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</row>
    <row r="558" spans="1:37" s="10" customFormat="1" ht="21">
      <c r="A558" s="14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54"/>
      <c r="M558" s="15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</row>
    <row r="559" spans="1:37" s="10" customFormat="1" ht="21">
      <c r="A559" s="14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54"/>
      <c r="M559" s="15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</row>
    <row r="560" spans="1:37" s="10" customFormat="1" ht="21">
      <c r="A560" s="14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54"/>
      <c r="M560" s="15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</row>
    <row r="561" spans="1:37" s="10" customFormat="1" ht="21">
      <c r="A561" s="14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54"/>
      <c r="M561" s="15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</row>
    <row r="562" spans="1:37" s="10" customFormat="1" ht="21">
      <c r="A562" s="1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54"/>
      <c r="M562" s="15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</row>
    <row r="563" spans="1:37" s="10" customFormat="1" ht="21">
      <c r="A563" s="14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54"/>
      <c r="M563" s="15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</row>
    <row r="564" spans="1:37" s="10" customFormat="1" ht="21">
      <c r="A564" s="14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54"/>
      <c r="M564" s="15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</row>
    <row r="565" spans="1:37" s="10" customFormat="1" ht="21">
      <c r="A565" s="14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54"/>
      <c r="M565" s="15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</row>
    <row r="566" spans="1:37" s="10" customFormat="1" ht="21">
      <c r="A566" s="14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54"/>
      <c r="M566" s="15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</row>
    <row r="567" spans="1:37" s="10" customFormat="1" ht="21">
      <c r="A567" s="14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54"/>
      <c r="M567" s="15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</row>
    <row r="568" spans="1:37" s="10" customFormat="1" ht="21">
      <c r="A568" s="14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54"/>
      <c r="M568" s="15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</row>
    <row r="569" spans="1:37" s="10" customFormat="1" ht="21">
      <c r="A569" s="14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54"/>
      <c r="M569" s="15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</row>
    <row r="570" spans="1:37" s="10" customFormat="1" ht="21">
      <c r="A570" s="14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54"/>
      <c r="M570" s="15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</row>
    <row r="571" spans="1:37" s="10" customFormat="1" ht="21">
      <c r="A571" s="14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54"/>
      <c r="M571" s="15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</row>
    <row r="572" spans="1:37" s="10" customFormat="1" ht="21">
      <c r="A572" s="14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54"/>
      <c r="M572" s="15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</row>
    <row r="573" spans="1:37" s="10" customFormat="1" ht="21">
      <c r="A573" s="14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54"/>
      <c r="M573" s="15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</row>
    <row r="574" spans="1:37" s="10" customFormat="1" ht="21">
      <c r="A574" s="14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54"/>
      <c r="M574" s="15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</row>
    <row r="575" spans="1:37" s="10" customFormat="1" ht="21">
      <c r="A575" s="14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54"/>
      <c r="M575" s="15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</row>
    <row r="576" spans="1:37" s="10" customFormat="1" ht="21">
      <c r="A576" s="14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54"/>
      <c r="M576" s="15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</row>
    <row r="577" spans="1:37" s="10" customFormat="1" ht="21">
      <c r="A577" s="14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54"/>
      <c r="M577" s="15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</row>
    <row r="578" spans="1:37" s="10" customFormat="1" ht="21">
      <c r="A578" s="14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54"/>
      <c r="M578" s="15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</row>
    <row r="579" spans="1:37" s="10" customFormat="1" ht="21">
      <c r="A579" s="14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54"/>
      <c r="M579" s="15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</row>
    <row r="580" spans="1:37" s="10" customFormat="1" ht="21">
      <c r="A580" s="14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54"/>
      <c r="M580" s="15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</row>
    <row r="581" spans="1:37" s="10" customFormat="1" ht="21">
      <c r="A581" s="14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54"/>
      <c r="M581" s="15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</row>
    <row r="582" spans="1:37" s="10" customFormat="1" ht="21">
      <c r="A582" s="14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54"/>
      <c r="M582" s="15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</row>
    <row r="583" spans="1:37" s="10" customFormat="1" ht="21">
      <c r="A583" s="14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54"/>
      <c r="M583" s="15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</row>
    <row r="584" spans="1:37" s="10" customFormat="1" ht="21">
      <c r="A584" s="14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54"/>
      <c r="M584" s="15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</row>
    <row r="585" spans="1:37" s="10" customFormat="1" ht="21">
      <c r="A585" s="14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54"/>
      <c r="M585" s="15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</row>
    <row r="586" spans="1:37" s="10" customFormat="1" ht="21">
      <c r="A586" s="14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54"/>
      <c r="M586" s="15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</row>
    <row r="587" spans="1:37" s="10" customFormat="1" ht="21">
      <c r="A587" s="14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54"/>
      <c r="M587" s="15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</row>
    <row r="588" spans="1:37" s="10" customFormat="1" ht="21">
      <c r="A588" s="14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54"/>
      <c r="M588" s="15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</row>
    <row r="589" spans="1:37" s="10" customFormat="1" ht="21">
      <c r="A589" s="14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54"/>
      <c r="M589" s="15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</row>
    <row r="590" spans="1:37" s="10" customFormat="1" ht="21">
      <c r="A590" s="14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54"/>
      <c r="M590" s="15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</row>
    <row r="591" spans="1:37" s="10" customFormat="1" ht="21">
      <c r="A591" s="14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54"/>
      <c r="M591" s="15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</row>
    <row r="592" spans="1:37" s="10" customFormat="1" ht="21">
      <c r="A592" s="14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54"/>
      <c r="M592" s="15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</row>
    <row r="593" spans="1:37" s="10" customFormat="1" ht="21">
      <c r="A593" s="14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54"/>
      <c r="M593" s="15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</row>
    <row r="594" spans="1:37" s="10" customFormat="1" ht="21">
      <c r="A594" s="14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54"/>
      <c r="M594" s="15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</row>
    <row r="595" spans="1:37" s="10" customFormat="1" ht="21">
      <c r="A595" s="14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54"/>
      <c r="M595" s="15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</row>
    <row r="596" spans="1:37" s="10" customFormat="1" ht="21">
      <c r="A596" s="14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54"/>
      <c r="M596" s="15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</row>
    <row r="597" spans="1:37" s="10" customFormat="1" ht="21">
      <c r="A597" s="14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54"/>
      <c r="M597" s="15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</row>
    <row r="598" spans="1:37" s="10" customFormat="1" ht="21">
      <c r="A598" s="14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54"/>
      <c r="M598" s="15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</row>
    <row r="599" spans="1:37" s="10" customFormat="1" ht="21">
      <c r="A599" s="14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54"/>
      <c r="M599" s="15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</row>
    <row r="600" spans="1:37" s="10" customFormat="1" ht="21">
      <c r="A600" s="14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54"/>
      <c r="M600" s="15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</row>
    <row r="601" spans="1:37" s="10" customFormat="1" ht="21">
      <c r="A601" s="14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54"/>
      <c r="M601" s="15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</row>
    <row r="602" spans="1:37" s="10" customFormat="1" ht="21">
      <c r="A602" s="14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54"/>
      <c r="M602" s="15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</row>
    <row r="603" spans="1:37" s="10" customFormat="1" ht="21">
      <c r="A603" s="14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54"/>
      <c r="M603" s="15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</row>
    <row r="604" spans="1:37" s="10" customFormat="1" ht="21">
      <c r="A604" s="14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54"/>
      <c r="M604" s="15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</row>
    <row r="605" spans="1:37" s="10" customFormat="1" ht="21">
      <c r="A605" s="14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54"/>
      <c r="M605" s="15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</row>
    <row r="606" spans="1:37" s="10" customFormat="1" ht="21">
      <c r="A606" s="14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54"/>
      <c r="M606" s="15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</row>
    <row r="607" spans="1:37" s="10" customFormat="1" ht="21">
      <c r="A607" s="14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54"/>
      <c r="M607" s="15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</row>
    <row r="608" spans="1:37" s="10" customFormat="1" ht="21">
      <c r="A608" s="14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54"/>
      <c r="M608" s="15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</row>
    <row r="609" spans="1:37" s="10" customFormat="1" ht="21">
      <c r="A609" s="14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54"/>
      <c r="M609" s="15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</row>
    <row r="610" spans="1:37" s="10" customFormat="1" ht="21">
      <c r="A610" s="14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54"/>
      <c r="M610" s="15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</row>
    <row r="611" spans="1:37" s="10" customFormat="1" ht="21">
      <c r="A611" s="1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54"/>
      <c r="M611" s="15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</row>
    <row r="612" spans="1:37" s="10" customFormat="1" ht="21">
      <c r="A612" s="14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54"/>
      <c r="M612" s="15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</row>
    <row r="613" spans="1:37" s="10" customFormat="1" ht="21">
      <c r="A613" s="14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54"/>
      <c r="M613" s="15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</row>
    <row r="614" spans="1:37" s="10" customFormat="1" ht="21">
      <c r="A614" s="14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54"/>
      <c r="M614" s="15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</row>
    <row r="615" spans="1:37" s="10" customFormat="1" ht="21">
      <c r="A615" s="14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54"/>
      <c r="M615" s="15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</row>
    <row r="616" spans="1:37" s="10" customFormat="1" ht="21">
      <c r="A616" s="14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54"/>
      <c r="M616" s="15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</row>
    <row r="617" spans="1:37" s="10" customFormat="1" ht="21">
      <c r="A617" s="14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54"/>
      <c r="M617" s="15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</row>
    <row r="618" spans="1:37" s="10" customFormat="1" ht="21">
      <c r="A618" s="14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54"/>
      <c r="M618" s="15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</row>
    <row r="619" spans="1:37" s="10" customFormat="1" ht="21">
      <c r="A619" s="14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54"/>
      <c r="M619" s="15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</row>
    <row r="620" spans="1:37" s="10" customFormat="1" ht="21">
      <c r="A620" s="14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54"/>
      <c r="M620" s="15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</row>
    <row r="621" spans="1:37" s="10" customFormat="1" ht="21">
      <c r="A621" s="14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54"/>
      <c r="M621" s="15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</row>
    <row r="622" spans="1:37" s="10" customFormat="1" ht="21">
      <c r="A622" s="14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54"/>
      <c r="M622" s="15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</row>
    <row r="623" spans="1:37" s="10" customFormat="1" ht="21">
      <c r="A623" s="14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54"/>
      <c r="M623" s="15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</row>
    <row r="624" spans="1:37" s="10" customFormat="1" ht="21">
      <c r="A624" s="14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54"/>
      <c r="M624" s="15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</row>
    <row r="625" spans="1:37" s="10" customFormat="1" ht="21">
      <c r="A625" s="14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54"/>
      <c r="M625" s="15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</row>
    <row r="626" spans="1:37" s="10" customFormat="1" ht="21">
      <c r="A626" s="14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54"/>
      <c r="M626" s="15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</row>
    <row r="627" spans="1:37" s="10" customFormat="1" ht="21">
      <c r="A627" s="14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54"/>
      <c r="M627" s="15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</row>
    <row r="628" spans="1:37" s="10" customFormat="1" ht="21">
      <c r="A628" s="14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54"/>
      <c r="M628" s="15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</row>
    <row r="629" spans="1:37" s="10" customFormat="1" ht="21">
      <c r="A629" s="14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54"/>
      <c r="M629" s="15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</row>
    <row r="630" spans="1:37" s="10" customFormat="1" ht="21">
      <c r="A630" s="14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54"/>
      <c r="M630" s="15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</row>
    <row r="631" spans="1:37" s="10" customFormat="1" ht="21">
      <c r="A631" s="14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54"/>
      <c r="M631" s="15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</row>
    <row r="632" spans="1:37" s="10" customFormat="1" ht="21">
      <c r="A632" s="14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54"/>
      <c r="M632" s="15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</row>
    <row r="633" spans="1:37" s="10" customFormat="1" ht="21">
      <c r="A633" s="14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54"/>
      <c r="M633" s="15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</row>
    <row r="634" spans="1:37" s="10" customFormat="1" ht="21">
      <c r="A634" s="14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54"/>
      <c r="M634" s="15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</row>
    <row r="635" spans="1:37" s="10" customFormat="1" ht="21">
      <c r="A635" s="14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54"/>
      <c r="M635" s="15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</row>
    <row r="636" spans="1:37" s="10" customFormat="1" ht="21">
      <c r="A636" s="14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54"/>
      <c r="M636" s="15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</row>
    <row r="637" spans="1:37" s="10" customFormat="1" ht="21">
      <c r="A637" s="14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54"/>
      <c r="M637" s="15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</row>
    <row r="638" spans="1:37" s="10" customFormat="1" ht="21">
      <c r="A638" s="14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54"/>
      <c r="M638" s="15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</row>
    <row r="639" spans="1:37" s="10" customFormat="1" ht="21">
      <c r="A639" s="14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54"/>
      <c r="M639" s="15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</row>
    <row r="640" spans="1:37" s="10" customFormat="1" ht="21">
      <c r="A640" s="14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54"/>
      <c r="M640" s="15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</row>
    <row r="641" spans="1:37" s="10" customFormat="1" ht="21">
      <c r="A641" s="14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54"/>
      <c r="M641" s="15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</row>
    <row r="642" spans="1:37" s="10" customFormat="1" ht="21">
      <c r="A642" s="14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54"/>
      <c r="M642" s="15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</row>
    <row r="643" spans="1:37" s="10" customFormat="1" ht="21">
      <c r="A643" s="14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54"/>
      <c r="M643" s="15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</row>
    <row r="644" spans="1:37" s="10" customFormat="1" ht="21">
      <c r="A644" s="14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54"/>
      <c r="M644" s="15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</row>
    <row r="645" spans="1:37" s="10" customFormat="1" ht="21">
      <c r="A645" s="14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54"/>
      <c r="M645" s="15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</row>
    <row r="646" spans="1:37" s="10" customFormat="1" ht="21">
      <c r="A646" s="14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54"/>
      <c r="M646" s="15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</row>
    <row r="647" spans="1:37" s="10" customFormat="1" ht="21">
      <c r="A647" s="14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54"/>
      <c r="M647" s="15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</row>
    <row r="648" spans="1:37" s="10" customFormat="1" ht="21">
      <c r="A648" s="14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54"/>
      <c r="M648" s="15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</row>
    <row r="649" spans="1:37" s="10" customFormat="1" ht="21">
      <c r="A649" s="14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54"/>
      <c r="M649" s="15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</row>
    <row r="650" spans="1:37" s="10" customFormat="1" ht="21">
      <c r="A650" s="14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54"/>
      <c r="M650" s="15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</row>
    <row r="651" spans="1:37" s="10" customFormat="1" ht="21">
      <c r="A651" s="14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54"/>
      <c r="M651" s="15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</row>
    <row r="652" spans="1:37" s="10" customFormat="1" ht="21">
      <c r="A652" s="14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54"/>
      <c r="M652" s="15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</row>
    <row r="653" spans="1:37" s="10" customFormat="1" ht="21">
      <c r="A653" s="14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54"/>
      <c r="M653" s="15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</row>
    <row r="654" spans="1:37" s="10" customFormat="1" ht="21">
      <c r="A654" s="14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54"/>
      <c r="M654" s="15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</row>
    <row r="655" spans="1:37" s="10" customFormat="1" ht="21">
      <c r="A655" s="1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54"/>
      <c r="M655" s="15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</row>
    <row r="656" spans="1:37" s="10" customFormat="1" ht="21">
      <c r="A656" s="14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54"/>
      <c r="M656" s="15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</row>
    <row r="657" spans="1:37" s="10" customFormat="1" ht="21">
      <c r="A657" s="14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54"/>
      <c r="M657" s="15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</row>
    <row r="658" spans="1:37" s="10" customFormat="1" ht="21">
      <c r="A658" s="14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54"/>
      <c r="M658" s="15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</row>
    <row r="659" spans="1:37" s="10" customFormat="1" ht="21">
      <c r="A659" s="14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54"/>
      <c r="M659" s="15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</row>
    <row r="660" spans="1:37" s="10" customFormat="1" ht="21">
      <c r="A660" s="14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54"/>
      <c r="M660" s="15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</row>
    <row r="661" spans="1:37" s="10" customFormat="1" ht="21">
      <c r="A661" s="14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54"/>
      <c r="M661" s="15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</row>
    <row r="662" spans="1:37" s="10" customFormat="1" ht="21">
      <c r="A662" s="14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54"/>
      <c r="M662" s="15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</row>
    <row r="663" spans="1:37" s="10" customFormat="1" ht="21">
      <c r="A663" s="14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54"/>
      <c r="M663" s="15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</row>
    <row r="664" spans="1:37" s="10" customFormat="1" ht="21">
      <c r="A664" s="14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54"/>
      <c r="M664" s="15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</row>
    <row r="665" spans="1:37" s="10" customFormat="1" ht="21">
      <c r="A665" s="14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54"/>
      <c r="M665" s="15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</row>
    <row r="666" spans="1:37" s="10" customFormat="1" ht="21">
      <c r="A666" s="14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54"/>
      <c r="M666" s="15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</row>
    <row r="667" spans="1:37" s="10" customFormat="1" ht="21">
      <c r="A667" s="14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54"/>
      <c r="M667" s="15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</row>
    <row r="668" spans="1:37" s="10" customFormat="1" ht="21">
      <c r="A668" s="14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54"/>
      <c r="M668" s="15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</row>
    <row r="669" spans="1:37" s="10" customFormat="1" ht="21">
      <c r="A669" s="14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54"/>
      <c r="M669" s="15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</row>
    <row r="670" spans="1:37" s="10" customFormat="1" ht="21">
      <c r="A670" s="14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54"/>
      <c r="M670" s="15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</row>
    <row r="671" spans="1:37" s="10" customFormat="1" ht="21">
      <c r="A671" s="14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54"/>
      <c r="M671" s="15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</row>
    <row r="672" spans="1:37" s="10" customFormat="1" ht="21">
      <c r="A672" s="14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54"/>
      <c r="M672" s="15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</row>
    <row r="673" spans="1:37" s="10" customFormat="1" ht="21">
      <c r="A673" s="14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54"/>
      <c r="M673" s="15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</row>
    <row r="674" spans="1:37" s="10" customFormat="1" ht="21">
      <c r="A674" s="14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54"/>
      <c r="M674" s="15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</row>
    <row r="675" spans="1:37" s="10" customFormat="1" ht="21">
      <c r="A675" s="14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54"/>
      <c r="M675" s="15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</row>
    <row r="676" spans="1:37" s="10" customFormat="1" ht="21">
      <c r="A676" s="14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54"/>
      <c r="M676" s="15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</row>
    <row r="677" spans="1:37" s="10" customFormat="1" ht="21">
      <c r="A677" s="14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54"/>
      <c r="M677" s="15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</row>
    <row r="678" spans="1:37" s="10" customFormat="1" ht="21">
      <c r="A678" s="14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54"/>
      <c r="M678" s="15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</row>
    <row r="679" spans="1:37" s="10" customFormat="1" ht="21">
      <c r="A679" s="14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54"/>
      <c r="M679" s="15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</row>
    <row r="680" spans="1:37" s="10" customFormat="1" ht="21">
      <c r="A680" s="14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54"/>
      <c r="M680" s="15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</row>
    <row r="681" spans="1:37" s="10" customFormat="1" ht="21">
      <c r="A681" s="14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54"/>
      <c r="M681" s="15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</row>
    <row r="682" spans="1:37" s="10" customFormat="1" ht="21">
      <c r="A682" s="14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54"/>
      <c r="M682" s="15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</row>
    <row r="683" spans="1:37" s="10" customFormat="1" ht="21">
      <c r="A683" s="14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54"/>
      <c r="M683" s="15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</row>
    <row r="684" spans="1:37" s="10" customFormat="1" ht="21">
      <c r="A684" s="14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54"/>
      <c r="M684" s="15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</row>
    <row r="685" spans="1:37" s="10" customFormat="1" ht="21">
      <c r="A685" s="14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54"/>
      <c r="M685" s="15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</row>
    <row r="686" spans="1:37" s="10" customFormat="1" ht="21">
      <c r="A686" s="14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54"/>
      <c r="M686" s="15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</row>
    <row r="687" spans="1:37" s="10" customFormat="1" ht="21">
      <c r="A687" s="14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54"/>
      <c r="M687" s="15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</row>
    <row r="688" spans="1:37" s="10" customFormat="1" ht="21">
      <c r="A688" s="14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54"/>
      <c r="M688" s="15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</row>
    <row r="689" spans="1:37" s="10" customFormat="1" ht="21">
      <c r="A689" s="14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54"/>
      <c r="M689" s="15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</row>
    <row r="690" spans="1:37" s="10" customFormat="1" ht="21">
      <c r="A690" s="14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54"/>
      <c r="M690" s="15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</row>
    <row r="691" spans="1:37" s="10" customFormat="1" ht="21">
      <c r="A691" s="14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54"/>
      <c r="M691" s="15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</row>
    <row r="692" spans="1:37" s="10" customFormat="1" ht="21">
      <c r="A692" s="14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54"/>
      <c r="M692" s="15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</row>
    <row r="693" spans="1:37" s="10" customFormat="1" ht="21">
      <c r="A693" s="14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54"/>
      <c r="M693" s="15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</row>
    <row r="694" spans="1:37" s="10" customFormat="1" ht="21">
      <c r="A694" s="14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54"/>
      <c r="M694" s="15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</row>
    <row r="695" spans="1:37" s="10" customFormat="1" ht="21">
      <c r="A695" s="14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54"/>
      <c r="M695" s="15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</row>
    <row r="696" spans="1:37" s="10" customFormat="1" ht="21">
      <c r="A696" s="14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54"/>
      <c r="M696" s="15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</row>
    <row r="697" spans="1:37" s="10" customFormat="1" ht="21">
      <c r="A697" s="14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54"/>
      <c r="M697" s="15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</row>
    <row r="698" spans="1:37" s="10" customFormat="1" ht="21">
      <c r="A698" s="14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54"/>
      <c r="M698" s="15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</row>
    <row r="699" spans="1:37" s="10" customFormat="1" ht="21">
      <c r="A699" s="14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54"/>
      <c r="M699" s="15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</row>
    <row r="700" spans="1:37" s="10" customFormat="1" ht="21">
      <c r="A700" s="14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54"/>
      <c r="M700" s="15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</row>
    <row r="701" spans="1:37" s="10" customFormat="1" ht="21">
      <c r="A701" s="14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54"/>
      <c r="M701" s="15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</row>
    <row r="702" spans="1:37" s="10" customFormat="1" ht="21">
      <c r="A702" s="14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54"/>
      <c r="M702" s="15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</row>
    <row r="703" spans="1:37" s="10" customFormat="1" ht="21">
      <c r="A703" s="14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54"/>
      <c r="M703" s="15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</row>
    <row r="704" spans="1:37" s="10" customFormat="1" ht="21">
      <c r="A704" s="14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54"/>
      <c r="M704" s="15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</row>
    <row r="705" spans="1:37" s="10" customFormat="1" ht="21">
      <c r="A705" s="14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54"/>
      <c r="M705" s="15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</row>
    <row r="706" spans="1:37" s="10" customFormat="1" ht="21">
      <c r="A706" s="14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54"/>
      <c r="M706" s="15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</row>
    <row r="707" spans="1:37" s="10" customFormat="1" ht="21">
      <c r="A707" s="14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54"/>
      <c r="M707" s="15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</row>
    <row r="708" spans="1:37" s="10" customFormat="1" ht="21">
      <c r="A708" s="14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54"/>
      <c r="M708" s="15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</row>
    <row r="709" spans="1:37" s="10" customFormat="1" ht="21">
      <c r="A709" s="14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54"/>
      <c r="M709" s="15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</row>
    <row r="710" spans="1:37" s="10" customFormat="1" ht="21">
      <c r="A710" s="14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54"/>
      <c r="M710" s="15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</row>
    <row r="711" spans="1:37" s="10" customFormat="1" ht="21">
      <c r="A711" s="14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54"/>
      <c r="M711" s="15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</row>
    <row r="712" spans="1:37" s="10" customFormat="1" ht="21">
      <c r="A712" s="14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54"/>
      <c r="M712" s="15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</row>
    <row r="713" spans="1:37" s="10" customFormat="1" ht="21">
      <c r="A713" s="14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54"/>
      <c r="M713" s="15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</row>
    <row r="714" spans="1:37" s="10" customFormat="1" ht="21">
      <c r="A714" s="14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54"/>
      <c r="M714" s="15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</row>
    <row r="715" spans="1:37" s="10" customFormat="1" ht="21">
      <c r="A715" s="14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54"/>
      <c r="M715" s="15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</row>
    <row r="716" spans="1:37" s="10" customFormat="1" ht="21">
      <c r="A716" s="14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54"/>
      <c r="M716" s="15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</row>
    <row r="717" spans="1:37" s="10" customFormat="1" ht="21">
      <c r="A717" s="14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54"/>
      <c r="M717" s="15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</row>
    <row r="718" spans="1:37" s="10" customFormat="1" ht="21">
      <c r="A718" s="14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54"/>
      <c r="M718" s="15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</row>
    <row r="719" spans="1:37" s="10" customFormat="1" ht="21">
      <c r="A719" s="14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54"/>
      <c r="M719" s="15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</row>
    <row r="720" spans="1:37" s="10" customFormat="1" ht="21">
      <c r="A720" s="14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54"/>
      <c r="M720" s="15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</row>
    <row r="721" spans="1:37" s="10" customFormat="1" ht="21">
      <c r="A721" s="14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54"/>
      <c r="M721" s="15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</row>
    <row r="722" spans="1:37" s="10" customFormat="1" ht="21">
      <c r="A722" s="14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54"/>
      <c r="M722" s="15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</row>
    <row r="723" spans="1:37" s="10" customFormat="1" ht="21">
      <c r="A723" s="14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54"/>
      <c r="M723" s="15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</row>
    <row r="724" spans="1:37" s="10" customFormat="1" ht="21">
      <c r="A724" s="14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54"/>
      <c r="M724" s="15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</row>
    <row r="725" spans="1:37" s="10" customFormat="1" ht="21">
      <c r="A725" s="1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54"/>
      <c r="M725" s="15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</row>
    <row r="726" spans="1:37" s="10" customFormat="1" ht="21">
      <c r="A726" s="14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54"/>
      <c r="M726" s="15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</row>
    <row r="727" spans="1:37" s="10" customFormat="1" ht="21">
      <c r="A727" s="14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54"/>
      <c r="M727" s="15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</row>
    <row r="728" spans="1:37" s="10" customFormat="1" ht="21">
      <c r="A728" s="14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54"/>
      <c r="M728" s="15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</row>
    <row r="729" spans="1:37" s="10" customFormat="1" ht="21">
      <c r="A729" s="14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54"/>
      <c r="M729" s="15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</row>
    <row r="730" spans="1:37" s="10" customFormat="1" ht="21">
      <c r="A730" s="14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54"/>
      <c r="M730" s="15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</row>
    <row r="731" spans="1:37" s="10" customFormat="1" ht="21">
      <c r="A731" s="1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54"/>
      <c r="M731" s="15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</row>
    <row r="732" spans="1:37" s="10" customFormat="1" ht="21">
      <c r="A732" s="14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54"/>
      <c r="M732" s="15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</row>
    <row r="733" spans="1:37" s="10" customFormat="1" ht="21">
      <c r="A733" s="14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54"/>
      <c r="M733" s="15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</row>
    <row r="734" spans="1:37" s="10" customFormat="1" ht="21">
      <c r="A734" s="14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54"/>
      <c r="M734" s="15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</row>
    <row r="735" spans="1:37" s="10" customFormat="1" ht="21">
      <c r="A735" s="14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54"/>
      <c r="M735" s="15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</row>
    <row r="736" spans="1:37" s="10" customFormat="1" ht="21">
      <c r="A736" s="1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54"/>
      <c r="M736" s="15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</row>
    <row r="737" spans="1:37" s="10" customFormat="1" ht="21">
      <c r="A737" s="14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54"/>
      <c r="M737" s="15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</row>
    <row r="738" spans="1:37" s="10" customFormat="1" ht="21">
      <c r="A738" s="14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54"/>
      <c r="M738" s="15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</row>
    <row r="739" spans="1:37" s="10" customFormat="1" ht="21">
      <c r="A739" s="14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54"/>
      <c r="M739" s="15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</row>
    <row r="740" spans="1:37" s="10" customFormat="1" ht="21">
      <c r="A740" s="14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54"/>
      <c r="M740" s="15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</row>
    <row r="741" spans="1:37" s="10" customFormat="1" ht="21">
      <c r="A741" s="1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54"/>
      <c r="M741" s="15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</row>
    <row r="742" spans="1:37" s="10" customFormat="1" ht="21">
      <c r="A742" s="14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54"/>
      <c r="M742" s="15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</row>
    <row r="743" spans="1:37" s="10" customFormat="1" ht="21">
      <c r="A743" s="14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54"/>
      <c r="M743" s="15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</row>
    <row r="744" spans="1:37" s="10" customFormat="1" ht="21">
      <c r="A744" s="14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54"/>
      <c r="M744" s="15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</row>
    <row r="745" spans="1:37" s="10" customFormat="1" ht="21">
      <c r="A745" s="14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54"/>
      <c r="M745" s="15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</row>
    <row r="746" spans="1:37" s="10" customFormat="1" ht="21">
      <c r="A746" s="1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54"/>
      <c r="M746" s="15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</row>
    <row r="747" spans="1:37" s="10" customFormat="1" ht="21">
      <c r="A747" s="14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54"/>
      <c r="M747" s="15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</row>
    <row r="748" spans="1:37" s="10" customFormat="1" ht="21">
      <c r="A748" s="14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54"/>
      <c r="M748" s="15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</row>
    <row r="749" spans="1:37" s="10" customFormat="1" ht="21">
      <c r="A749" s="14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54"/>
      <c r="M749" s="15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</row>
    <row r="750" spans="1:37" s="10" customFormat="1" ht="21">
      <c r="A750" s="14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54"/>
      <c r="M750" s="15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</row>
    <row r="751" spans="1:37" s="10" customFormat="1" ht="21">
      <c r="A751" s="14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54"/>
      <c r="M751" s="15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</row>
    <row r="752" spans="1:37" s="10" customFormat="1" ht="21">
      <c r="A752" s="1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54"/>
      <c r="M752" s="15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</row>
    <row r="753" spans="1:37" s="10" customFormat="1" ht="21">
      <c r="A753" s="14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54"/>
      <c r="M753" s="15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</row>
    <row r="754" spans="1:37" s="10" customFormat="1" ht="21">
      <c r="A754" s="14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54"/>
      <c r="M754" s="15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</row>
    <row r="755" spans="1:37" s="10" customFormat="1" ht="21">
      <c r="A755" s="14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54"/>
      <c r="M755" s="15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</row>
    <row r="756" spans="1:37" s="10" customFormat="1" ht="21">
      <c r="A756" s="14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54"/>
      <c r="M756" s="15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</row>
    <row r="757" spans="1:37" s="10" customFormat="1" ht="21">
      <c r="A757" s="1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54"/>
      <c r="M757" s="15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</row>
    <row r="758" spans="1:37" s="10" customFormat="1" ht="21">
      <c r="A758" s="14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54"/>
      <c r="M758" s="15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</row>
    <row r="759" spans="1:37" s="10" customFormat="1" ht="21">
      <c r="A759" s="14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54"/>
      <c r="M759" s="15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</row>
    <row r="760" spans="1:37" s="10" customFormat="1" ht="21">
      <c r="A760" s="14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54"/>
      <c r="M760" s="15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</row>
    <row r="761" spans="1:37" s="10" customFormat="1" ht="21">
      <c r="A761" s="14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54"/>
      <c r="M761" s="15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</row>
    <row r="762" spans="1:37" s="10" customFormat="1" ht="21">
      <c r="A762" s="1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54"/>
      <c r="M762" s="15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</row>
    <row r="763" spans="1:37" s="10" customFormat="1" ht="21">
      <c r="A763" s="14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54"/>
      <c r="M763" s="15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</row>
    <row r="764" spans="1:37" s="10" customFormat="1" ht="21">
      <c r="A764" s="14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54"/>
      <c r="M764" s="15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</row>
    <row r="765" spans="1:37" s="10" customFormat="1" ht="21">
      <c r="A765" s="14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54"/>
      <c r="M765" s="15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</row>
    <row r="766" spans="1:37" s="10" customFormat="1" ht="21">
      <c r="A766" s="14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54"/>
      <c r="M766" s="15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</row>
    <row r="767" spans="1:37" s="10" customFormat="1" ht="21">
      <c r="A767" s="1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54"/>
      <c r="M767" s="15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</row>
    <row r="768" spans="1:37" s="10" customFormat="1" ht="21">
      <c r="A768" s="14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54"/>
      <c r="M768" s="15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</row>
    <row r="769" spans="1:37" s="10" customFormat="1" ht="21">
      <c r="A769" s="14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54"/>
      <c r="M769" s="15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</row>
    <row r="770" spans="1:37" s="10" customFormat="1" ht="21">
      <c r="A770" s="14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54"/>
      <c r="M770" s="15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</row>
    <row r="771" spans="1:37" s="10" customFormat="1" ht="21">
      <c r="A771" s="14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54"/>
      <c r="M771" s="15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</row>
    <row r="772" spans="1:37" s="10" customFormat="1" ht="21">
      <c r="A772" s="14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54"/>
      <c r="M772" s="15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</row>
    <row r="773" spans="1:37" s="10" customFormat="1" ht="21">
      <c r="A773" s="1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54"/>
      <c r="M773" s="15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</row>
    <row r="774" spans="1:37" s="10" customFormat="1" ht="21">
      <c r="A774" s="1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54"/>
      <c r="M774" s="15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</row>
    <row r="775" spans="1:37" s="10" customFormat="1" ht="21">
      <c r="A775" s="14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54"/>
      <c r="M775" s="15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</row>
    <row r="776" spans="1:37" s="10" customFormat="1" ht="21">
      <c r="A776" s="14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54"/>
      <c r="M776" s="15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</row>
    <row r="777" spans="1:37" s="10" customFormat="1" ht="21">
      <c r="A777" s="14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54"/>
      <c r="M777" s="15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</row>
    <row r="778" spans="1:37" s="10" customFormat="1" ht="21">
      <c r="A778" s="14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54"/>
      <c r="M778" s="15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</row>
    <row r="779" spans="1:37" s="10" customFormat="1" ht="21">
      <c r="A779" s="1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54"/>
      <c r="M779" s="15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</row>
    <row r="780" spans="1:37" s="10" customFormat="1" ht="21">
      <c r="A780" s="14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54"/>
      <c r="M780" s="15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</row>
    <row r="781" spans="1:37" s="10" customFormat="1" ht="21">
      <c r="A781" s="14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54"/>
      <c r="M781" s="15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</row>
    <row r="782" spans="1:37" s="10" customFormat="1" ht="21">
      <c r="A782" s="14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54"/>
      <c r="M782" s="15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</row>
    <row r="783" spans="1:37" s="10" customFormat="1" ht="21">
      <c r="A783" s="14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54"/>
      <c r="M783" s="15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</row>
    <row r="784" spans="1:37" s="10" customFormat="1" ht="21">
      <c r="A784" s="1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54"/>
      <c r="M784" s="15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</row>
    <row r="785" spans="1:37" s="10" customFormat="1" ht="21">
      <c r="A785" s="14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54"/>
      <c r="M785" s="15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</row>
    <row r="786" spans="1:37" s="10" customFormat="1" ht="21">
      <c r="A786" s="14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54"/>
      <c r="M786" s="15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</row>
    <row r="787" spans="1:37" s="10" customFormat="1" ht="21">
      <c r="A787" s="14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54"/>
      <c r="M787" s="15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</row>
    <row r="788" spans="1:37" s="10" customFormat="1" ht="21">
      <c r="A788" s="14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54"/>
      <c r="M788" s="15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</row>
    <row r="789" spans="1:37" s="10" customFormat="1" ht="21">
      <c r="A789" s="1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54"/>
      <c r="M789" s="15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</row>
    <row r="790" spans="1:37" s="10" customFormat="1" ht="21">
      <c r="A790" s="14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54"/>
      <c r="M790" s="15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</row>
    <row r="791" spans="1:37" s="10" customFormat="1" ht="21">
      <c r="A791" s="14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54"/>
      <c r="M791" s="15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</row>
    <row r="792" spans="1:37" s="10" customFormat="1" ht="21">
      <c r="A792" s="14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54"/>
      <c r="M792" s="15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</row>
    <row r="793" spans="1:37" s="10" customFormat="1" ht="21">
      <c r="A793" s="14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54"/>
      <c r="M793" s="15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</row>
    <row r="794" spans="1:37" s="10" customFormat="1" ht="21">
      <c r="A794" s="14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54"/>
      <c r="M794" s="15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</row>
    <row r="795" spans="1:37" s="10" customFormat="1" ht="21">
      <c r="A795" s="14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54"/>
      <c r="M795" s="15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</row>
    <row r="796" spans="1:37" s="10" customFormat="1" ht="21">
      <c r="A796" s="14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54"/>
      <c r="M796" s="15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</row>
    <row r="797" spans="1:37" s="10" customFormat="1" ht="21">
      <c r="A797" s="14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54"/>
      <c r="M797" s="15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</row>
    <row r="798" spans="1:37" s="10" customFormat="1" ht="21">
      <c r="A798" s="14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54"/>
      <c r="M798" s="15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</row>
    <row r="799" spans="1:37" s="10" customFormat="1" ht="21">
      <c r="A799" s="14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54"/>
      <c r="M799" s="15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</row>
    <row r="800" spans="1:37" s="10" customFormat="1" ht="21">
      <c r="A800" s="14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54"/>
      <c r="M800" s="15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</row>
    <row r="801" spans="1:37" s="10" customFormat="1" ht="21">
      <c r="A801" s="14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54"/>
      <c r="M801" s="15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</row>
    <row r="802" spans="1:37" s="10" customFormat="1" ht="21">
      <c r="A802" s="14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54"/>
      <c r="M802" s="15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</row>
    <row r="803" spans="1:37" s="10" customFormat="1" ht="21">
      <c r="A803" s="14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54"/>
      <c r="M803" s="15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</row>
    <row r="804" spans="1:37" s="10" customFormat="1" ht="21">
      <c r="A804" s="14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54"/>
      <c r="M804" s="15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</row>
    <row r="805" spans="1:37" s="10" customFormat="1" ht="21">
      <c r="A805" s="14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54"/>
      <c r="M805" s="15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</row>
    <row r="806" spans="1:37" s="10" customFormat="1" ht="21">
      <c r="A806" s="14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54"/>
      <c r="M806" s="15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</row>
    <row r="807" spans="1:37" s="10" customFormat="1" ht="21">
      <c r="A807" s="14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54"/>
      <c r="M807" s="15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</row>
    <row r="808" spans="1:37" s="10" customFormat="1" ht="21">
      <c r="A808" s="14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54"/>
      <c r="M808" s="15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</row>
    <row r="809" spans="1:37" s="10" customFormat="1" ht="21">
      <c r="A809" s="14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54"/>
      <c r="M809" s="15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</row>
    <row r="810" spans="1:37" s="10" customFormat="1" ht="21">
      <c r="A810" s="14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54"/>
      <c r="M810" s="15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</row>
    <row r="811" spans="1:37" s="10" customFormat="1" ht="21">
      <c r="A811" s="14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54"/>
      <c r="M811" s="15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</row>
    <row r="812" spans="1:37" s="10" customFormat="1" ht="21">
      <c r="A812" s="14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54"/>
      <c r="M812" s="15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</row>
    <row r="813" spans="1:37" s="10" customFormat="1" ht="21">
      <c r="A813" s="14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54"/>
      <c r="M813" s="15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</row>
    <row r="814" spans="1:37" s="10" customFormat="1" ht="21">
      <c r="A814" s="14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54"/>
      <c r="M814" s="15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</row>
    <row r="815" spans="1:37" s="10" customFormat="1" ht="21">
      <c r="A815" s="14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54"/>
      <c r="M815" s="15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</row>
    <row r="816" spans="1:37" s="10" customFormat="1" ht="21">
      <c r="A816" s="14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54"/>
      <c r="M816" s="15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</row>
    <row r="817" spans="1:37" s="10" customFormat="1" ht="21">
      <c r="A817" s="14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54"/>
      <c r="M817" s="15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</row>
    <row r="818" spans="1:37" s="10" customFormat="1" ht="21">
      <c r="A818" s="14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54"/>
      <c r="M818" s="15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</row>
    <row r="819" spans="1:37" s="10" customFormat="1" ht="21">
      <c r="A819" s="14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54"/>
      <c r="M819" s="15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</row>
    <row r="820" spans="1:37" s="10" customFormat="1" ht="21">
      <c r="A820" s="14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54"/>
      <c r="M820" s="15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</row>
    <row r="821" spans="1:37" s="10" customFormat="1" ht="21">
      <c r="A821" s="14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54"/>
      <c r="M821" s="15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</row>
    <row r="822" spans="1:37" s="10" customFormat="1" ht="21">
      <c r="A822" s="14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54"/>
      <c r="M822" s="15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</row>
    <row r="823" spans="1:37" s="10" customFormat="1" ht="21">
      <c r="A823" s="14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54"/>
      <c r="M823" s="15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</row>
    <row r="824" spans="1:37" s="10" customFormat="1" ht="21">
      <c r="A824" s="14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54"/>
      <c r="M824" s="15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</row>
    <row r="825" spans="1:37" s="10" customFormat="1" ht="21">
      <c r="A825" s="14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54"/>
      <c r="M825" s="15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</row>
    <row r="826" spans="1:37" s="10" customFormat="1" ht="21">
      <c r="A826" s="14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54"/>
      <c r="M826" s="15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</row>
    <row r="827" spans="1:37" s="10" customFormat="1" ht="21">
      <c r="A827" s="14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54"/>
      <c r="M827" s="15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</row>
    <row r="828" spans="1:37" s="10" customFormat="1" ht="21">
      <c r="A828" s="14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54"/>
      <c r="M828" s="15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</row>
    <row r="829" spans="1:37" s="10" customFormat="1" ht="21">
      <c r="A829" s="14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54"/>
      <c r="M829" s="15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</row>
    <row r="830" spans="1:37" s="10" customFormat="1" ht="21">
      <c r="A830" s="14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54"/>
      <c r="M830" s="15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</row>
    <row r="831" spans="1:37" s="10" customFormat="1" ht="21">
      <c r="A831" s="14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54"/>
      <c r="M831" s="15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</row>
    <row r="832" spans="1:37" s="10" customFormat="1" ht="21">
      <c r="A832" s="14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54"/>
      <c r="M832" s="15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</row>
    <row r="833" spans="1:37" s="10" customFormat="1" ht="21">
      <c r="A833" s="14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54"/>
      <c r="M833" s="15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</row>
    <row r="834" spans="1:37" s="10" customFormat="1" ht="21">
      <c r="A834" s="14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54"/>
      <c r="M834" s="15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</row>
    <row r="835" spans="1:37" s="10" customFormat="1" ht="21">
      <c r="A835" s="14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54"/>
      <c r="M835" s="15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</row>
    <row r="836" spans="1:37" s="10" customFormat="1" ht="21">
      <c r="A836" s="14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54"/>
      <c r="M836" s="15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</row>
    <row r="837" spans="1:37" s="10" customFormat="1" ht="21">
      <c r="A837" s="14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54"/>
      <c r="M837" s="15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</row>
    <row r="838" spans="1:37" s="10" customFormat="1" ht="21">
      <c r="A838" s="14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54"/>
      <c r="M838" s="15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</row>
    <row r="839" spans="1:37" s="10" customFormat="1" ht="21">
      <c r="A839" s="14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54"/>
      <c r="M839" s="15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</row>
    <row r="840" spans="1:37" s="10" customFormat="1" ht="21">
      <c r="A840" s="14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54"/>
      <c r="M840" s="15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</row>
    <row r="841" spans="1:37" s="10" customFormat="1" ht="21">
      <c r="A841" s="14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54"/>
      <c r="M841" s="15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</row>
    <row r="842" spans="1:37" s="10" customFormat="1" ht="21">
      <c r="A842" s="14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54"/>
      <c r="M842" s="15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</row>
    <row r="843" spans="1:37" s="10" customFormat="1" ht="21">
      <c r="A843" s="14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54"/>
      <c r="M843" s="15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</row>
    <row r="844" spans="1:37" s="10" customFormat="1" ht="21">
      <c r="A844" s="14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54"/>
      <c r="M844" s="15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</row>
    <row r="845" spans="1:37" s="10" customFormat="1" ht="21">
      <c r="A845" s="14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54"/>
      <c r="M845" s="15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</row>
    <row r="846" spans="1:37" s="10" customFormat="1" ht="21">
      <c r="A846" s="14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54"/>
      <c r="M846" s="15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</row>
    <row r="847" spans="1:37" s="10" customFormat="1" ht="21">
      <c r="A847" s="14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54"/>
      <c r="M847" s="15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</row>
    <row r="848" spans="1:37" s="10" customFormat="1" ht="21">
      <c r="A848" s="14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54"/>
      <c r="M848" s="15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</row>
    <row r="849" spans="1:37" s="10" customFormat="1" ht="21">
      <c r="A849" s="14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54"/>
      <c r="M849" s="15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</row>
    <row r="850" spans="1:37" s="10" customFormat="1" ht="21">
      <c r="A850" s="14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54"/>
      <c r="M850" s="15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</row>
    <row r="851" spans="1:37" s="10" customFormat="1" ht="21">
      <c r="A851" s="14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54"/>
      <c r="M851" s="15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</row>
    <row r="852" spans="1:37" s="10" customFormat="1" ht="21">
      <c r="A852" s="1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54"/>
      <c r="M852" s="15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</row>
    <row r="853" spans="1:37" s="10" customFormat="1" ht="21">
      <c r="A853" s="14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54"/>
      <c r="M853" s="15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</row>
    <row r="854" spans="1:37" s="10" customFormat="1" ht="21">
      <c r="A854" s="14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54"/>
      <c r="M854" s="15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</row>
    <row r="855" spans="1:37" s="10" customFormat="1" ht="21">
      <c r="A855" s="14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54"/>
      <c r="M855" s="15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</row>
    <row r="856" spans="1:37" s="10" customFormat="1" ht="21">
      <c r="A856" s="1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54"/>
      <c r="M856" s="15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</row>
    <row r="857" spans="1:37" s="10" customFormat="1" ht="21">
      <c r="A857" s="14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54"/>
      <c r="M857" s="15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</row>
    <row r="858" spans="1:37" s="10" customFormat="1" ht="21">
      <c r="A858" s="14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54"/>
      <c r="M858" s="15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</row>
    <row r="859" spans="1:37" s="10" customFormat="1" ht="21">
      <c r="A859" s="14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54"/>
      <c r="M859" s="15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</row>
    <row r="860" spans="1:37" s="10" customFormat="1" ht="21">
      <c r="A860" s="14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54"/>
      <c r="M860" s="15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</row>
    <row r="861" spans="1:37" s="10" customFormat="1" ht="21">
      <c r="A861" s="14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54"/>
      <c r="M861" s="15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</row>
    <row r="862" spans="1:37" s="10" customFormat="1" ht="21">
      <c r="A862" s="14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54"/>
      <c r="M862" s="15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</row>
    <row r="863" spans="1:37" s="10" customFormat="1" ht="21">
      <c r="A863" s="14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54"/>
      <c r="M863" s="15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</row>
    <row r="864" spans="1:37" s="10" customFormat="1" ht="21">
      <c r="A864" s="14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54"/>
      <c r="M864" s="15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</row>
    <row r="865" spans="1:37" s="10" customFormat="1" ht="21">
      <c r="A865" s="14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54"/>
      <c r="M865" s="15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</row>
    <row r="866" spans="1:37" s="10" customFormat="1" ht="21">
      <c r="A866" s="14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54"/>
      <c r="M866" s="15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</row>
    <row r="867" spans="1:37" s="10" customFormat="1" ht="21">
      <c r="A867" s="14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54"/>
      <c r="M867" s="15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</row>
    <row r="868" spans="1:37" s="10" customFormat="1" ht="21">
      <c r="A868" s="14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54"/>
      <c r="M868" s="15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</row>
    <row r="869" spans="1:37" s="10" customFormat="1" ht="21">
      <c r="A869" s="14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54"/>
      <c r="M869" s="15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</row>
    <row r="870" spans="1:37" s="10" customFormat="1" ht="21">
      <c r="A870" s="14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54"/>
      <c r="M870" s="15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</row>
    <row r="871" spans="1:37" s="10" customFormat="1" ht="21">
      <c r="A871" s="14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54"/>
      <c r="M871" s="15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</row>
    <row r="872" spans="1:37" s="10" customFormat="1" ht="21">
      <c r="A872" s="14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54"/>
      <c r="M872" s="15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</row>
    <row r="873" spans="1:37" s="10" customFormat="1" ht="21">
      <c r="A873" s="14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54"/>
      <c r="M873" s="15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</row>
    <row r="874" spans="1:37" s="10" customFormat="1" ht="21">
      <c r="A874" s="14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54"/>
      <c r="M874" s="15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</row>
    <row r="875" spans="1:37" s="10" customFormat="1" ht="21">
      <c r="A875" s="14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54"/>
      <c r="M875" s="15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</row>
    <row r="876" spans="1:37" s="10" customFormat="1" ht="21">
      <c r="A876" s="14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54"/>
      <c r="M876" s="15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</row>
    <row r="877" spans="1:37" s="10" customFormat="1" ht="21">
      <c r="A877" s="14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54"/>
      <c r="M877" s="15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</row>
    <row r="878" spans="1:37" s="10" customFormat="1" ht="21">
      <c r="A878" s="14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54"/>
      <c r="M878" s="15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</row>
    <row r="879" spans="1:37" s="10" customFormat="1" ht="21">
      <c r="A879" s="14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54"/>
      <c r="M879" s="15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</row>
    <row r="880" spans="1:37" s="10" customFormat="1" ht="21">
      <c r="A880" s="14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54"/>
      <c r="M880" s="15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</row>
    <row r="881" spans="1:37" s="10" customFormat="1" ht="21">
      <c r="A881" s="14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54"/>
      <c r="M881" s="15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</row>
    <row r="882" spans="1:37" s="10" customFormat="1" ht="21">
      <c r="A882" s="14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54"/>
      <c r="M882" s="15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</row>
    <row r="883" spans="1:37" s="10" customFormat="1" ht="21">
      <c r="A883" s="14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54"/>
      <c r="M883" s="15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</row>
    <row r="884" spans="1:37" s="10" customFormat="1" ht="21">
      <c r="A884" s="14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54"/>
      <c r="M884" s="15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</row>
    <row r="885" spans="1:37" s="10" customFormat="1" ht="21">
      <c r="A885" s="14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54"/>
      <c r="M885" s="15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</row>
    <row r="886" spans="1:37" s="10" customFormat="1" ht="21">
      <c r="A886" s="14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54"/>
      <c r="M886" s="15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</row>
    <row r="887" spans="1:37" s="10" customFormat="1" ht="21">
      <c r="A887" s="14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54"/>
      <c r="M887" s="15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</row>
    <row r="888" spans="1:37" s="10" customFormat="1" ht="21">
      <c r="A888" s="14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54"/>
      <c r="M888" s="15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</row>
    <row r="889" spans="1:37" s="10" customFormat="1" ht="21">
      <c r="A889" s="14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54"/>
      <c r="M889" s="15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</row>
    <row r="890" spans="1:37" s="10" customFormat="1" ht="21">
      <c r="A890" s="14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54"/>
      <c r="M890" s="15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</row>
    <row r="891" spans="1:37" s="10" customFormat="1" ht="21">
      <c r="A891" s="14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54"/>
      <c r="M891" s="15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</row>
    <row r="892" spans="1:37" s="10" customFormat="1" ht="21">
      <c r="A892" s="14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54"/>
      <c r="M892" s="15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</row>
    <row r="893" spans="1:37" s="10" customFormat="1" ht="21">
      <c r="A893" s="14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54"/>
      <c r="M893" s="15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</row>
    <row r="894" spans="1:37" s="10" customFormat="1" ht="21">
      <c r="A894" s="14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54"/>
      <c r="M894" s="15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</row>
    <row r="895" spans="1:37" s="10" customFormat="1" ht="21">
      <c r="A895" s="14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54"/>
      <c r="M895" s="15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</row>
    <row r="896" spans="1:37" s="10" customFormat="1" ht="21">
      <c r="A896" s="14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54"/>
      <c r="M896" s="15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</row>
    <row r="897" spans="1:37" s="10" customFormat="1" ht="21">
      <c r="A897" s="14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54"/>
      <c r="M897" s="15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</row>
    <row r="898" spans="1:37" s="10" customFormat="1" ht="21">
      <c r="A898" s="14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54"/>
      <c r="M898" s="15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</row>
    <row r="899" spans="1:37" s="10" customFormat="1" ht="21">
      <c r="A899" s="14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54"/>
      <c r="M899" s="15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</row>
    <row r="900" spans="1:37" s="10" customFormat="1" ht="21">
      <c r="A900" s="14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54"/>
      <c r="M900" s="15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</row>
    <row r="901" spans="1:37" s="10" customFormat="1" ht="21">
      <c r="A901" s="14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54"/>
      <c r="M901" s="15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</row>
    <row r="902" spans="1:37" s="10" customFormat="1" ht="21">
      <c r="A902" s="14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54"/>
      <c r="M902" s="15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</row>
    <row r="903" spans="1:37" s="10" customFormat="1" ht="21">
      <c r="A903" s="14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54"/>
      <c r="M903" s="15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</row>
    <row r="904" spans="1:37" s="10" customFormat="1" ht="21">
      <c r="A904" s="14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54"/>
      <c r="M904" s="15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</row>
    <row r="905" spans="1:37" s="10" customFormat="1" ht="21">
      <c r="A905" s="14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54"/>
      <c r="M905" s="15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</row>
    <row r="906" spans="1:37" s="10" customFormat="1" ht="21">
      <c r="A906" s="14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54"/>
      <c r="M906" s="15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</row>
    <row r="907" spans="1:37" s="10" customFormat="1" ht="21">
      <c r="A907" s="14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54"/>
      <c r="M907" s="15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</row>
    <row r="908" spans="1:37" s="10" customFormat="1" ht="21">
      <c r="A908" s="14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54"/>
      <c r="M908" s="15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</row>
    <row r="909" spans="1:37" s="10" customFormat="1" ht="21">
      <c r="A909" s="14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54"/>
      <c r="M909" s="15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</row>
    <row r="910" spans="1:37" s="10" customFormat="1" ht="21">
      <c r="A910" s="14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54"/>
      <c r="M910" s="15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</row>
    <row r="911" spans="1:37" s="10" customFormat="1" ht="21">
      <c r="A911" s="14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54"/>
      <c r="M911" s="15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</row>
    <row r="912" spans="1:37" s="10" customFormat="1" ht="21">
      <c r="A912" s="14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54"/>
      <c r="M912" s="15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</row>
    <row r="913" spans="1:37" s="10" customFormat="1" ht="21">
      <c r="A913" s="14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54"/>
      <c r="M913" s="15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</row>
    <row r="914" spans="1:37" s="10" customFormat="1" ht="21">
      <c r="A914" s="14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54"/>
      <c r="M914" s="15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</row>
    <row r="915" spans="1:37" s="10" customFormat="1" ht="21">
      <c r="A915" s="14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54"/>
      <c r="M915" s="15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</row>
    <row r="916" spans="1:37" s="10" customFormat="1" ht="21">
      <c r="A916" s="14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54"/>
      <c r="M916" s="15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</row>
    <row r="917" spans="1:37" s="10" customFormat="1" ht="21">
      <c r="A917" s="14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54"/>
      <c r="M917" s="15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</row>
    <row r="918" spans="1:37" s="10" customFormat="1" ht="21">
      <c r="A918" s="14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54"/>
      <c r="M918" s="15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</row>
    <row r="919" spans="1:37" s="10" customFormat="1" ht="21">
      <c r="A919" s="14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54"/>
      <c r="M919" s="15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</row>
    <row r="920" spans="1:37" s="10" customFormat="1" ht="21">
      <c r="A920" s="14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54"/>
      <c r="M920" s="15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</row>
    <row r="921" spans="1:37" s="10" customFormat="1" ht="21">
      <c r="A921" s="14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54"/>
      <c r="M921" s="15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</row>
    <row r="922" spans="1:37" s="10" customFormat="1" ht="21">
      <c r="A922" s="14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54"/>
      <c r="M922" s="15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</row>
    <row r="923" spans="1:37" s="10" customFormat="1" ht="21">
      <c r="A923" s="14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54"/>
      <c r="M923" s="15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</row>
    <row r="924" spans="1:37" s="10" customFormat="1" ht="21">
      <c r="A924" s="14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54"/>
      <c r="M924" s="15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</row>
    <row r="925" spans="1:37" s="10" customFormat="1" ht="21">
      <c r="A925" s="14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54"/>
      <c r="M925" s="15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</row>
    <row r="926" spans="1:37" s="10" customFormat="1" ht="21">
      <c r="A926" s="14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54"/>
      <c r="M926" s="15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</row>
    <row r="927" spans="1:37" s="10" customFormat="1" ht="21">
      <c r="A927" s="14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54"/>
      <c r="M927" s="15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</row>
    <row r="928" spans="1:37" s="10" customFormat="1" ht="21">
      <c r="A928" s="14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54"/>
      <c r="M928" s="15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</row>
    <row r="929" spans="1:37" s="10" customFormat="1" ht="21">
      <c r="A929" s="14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54"/>
      <c r="M929" s="15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</row>
    <row r="930" spans="1:37" s="10" customFormat="1" ht="21">
      <c r="A930" s="14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54"/>
      <c r="M930" s="15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</row>
    <row r="931" spans="1:37" s="10" customFormat="1" ht="21">
      <c r="A931" s="14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54"/>
      <c r="M931" s="15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</row>
    <row r="932" spans="1:37" s="10" customFormat="1" ht="21">
      <c r="A932" s="14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54"/>
      <c r="M932" s="15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</row>
    <row r="933" spans="1:37" s="10" customFormat="1" ht="21">
      <c r="A933" s="14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54"/>
      <c r="M933" s="15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</row>
    <row r="934" spans="1:37" s="10" customFormat="1" ht="21">
      <c r="A934" s="14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54"/>
      <c r="M934" s="15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</row>
    <row r="935" spans="1:37" s="10" customFormat="1" ht="21">
      <c r="A935" s="14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54"/>
      <c r="M935" s="15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</row>
    <row r="936" spans="1:37" s="10" customFormat="1" ht="21">
      <c r="A936" s="14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54"/>
      <c r="M936" s="15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</row>
    <row r="937" spans="1:37" s="10" customFormat="1" ht="21">
      <c r="A937" s="14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54"/>
      <c r="M937" s="15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</row>
    <row r="938" spans="1:37" s="10" customFormat="1" ht="21">
      <c r="A938" s="14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54"/>
      <c r="M938" s="15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</row>
    <row r="939" spans="1:37" s="10" customFormat="1" ht="21">
      <c r="A939" s="14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54"/>
      <c r="M939" s="15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</row>
    <row r="940" spans="1:37" s="10" customFormat="1" ht="21">
      <c r="A940" s="14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54"/>
      <c r="M940" s="15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</row>
    <row r="941" spans="1:37" s="10" customFormat="1" ht="21">
      <c r="A941" s="14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54"/>
      <c r="M941" s="15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</row>
    <row r="942" spans="1:37" s="10" customFormat="1" ht="21">
      <c r="A942" s="14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54"/>
      <c r="M942" s="15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</row>
    <row r="943" spans="1:37" s="10" customFormat="1" ht="21">
      <c r="A943" s="14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54"/>
      <c r="M943" s="15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</row>
    <row r="944" spans="1:37" s="10" customFormat="1" ht="21">
      <c r="A944" s="14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54"/>
      <c r="M944" s="15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</row>
    <row r="945" spans="1:37" s="10" customFormat="1" ht="21">
      <c r="A945" s="14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54"/>
      <c r="M945" s="15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</row>
    <row r="946" spans="1:37" s="10" customFormat="1" ht="21">
      <c r="A946" s="14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54"/>
      <c r="M946" s="15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</row>
    <row r="947" spans="1:37" s="10" customFormat="1" ht="21">
      <c r="A947" s="14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54"/>
      <c r="M947" s="15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</row>
    <row r="948" spans="1:37" s="10" customFormat="1" ht="21">
      <c r="A948" s="14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54"/>
      <c r="M948" s="15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</row>
    <row r="949" spans="1:37" s="10" customFormat="1" ht="21">
      <c r="A949" s="14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54"/>
      <c r="M949" s="15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</row>
    <row r="950" spans="1:37" s="10" customFormat="1" ht="21">
      <c r="A950" s="14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54"/>
      <c r="M950" s="15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</row>
    <row r="951" spans="1:37" s="10" customFormat="1" ht="21">
      <c r="A951" s="14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54"/>
      <c r="M951" s="15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</row>
    <row r="952" spans="1:37" s="10" customFormat="1" ht="21">
      <c r="A952" s="14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54"/>
      <c r="M952" s="15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</row>
    <row r="953" spans="1:37" s="10" customFormat="1" ht="21">
      <c r="A953" s="14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54"/>
      <c r="M953" s="15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</row>
    <row r="954" spans="1:37" s="10" customFormat="1" ht="21">
      <c r="A954" s="14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54"/>
      <c r="M954" s="15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</row>
    <row r="955" spans="1:37" s="10" customFormat="1" ht="21">
      <c r="A955" s="14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54"/>
      <c r="M955" s="15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</row>
    <row r="956" spans="1:37" s="10" customFormat="1" ht="21">
      <c r="A956" s="14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54"/>
      <c r="M956" s="15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</row>
    <row r="957" spans="1:37" s="10" customFormat="1" ht="21">
      <c r="A957" s="14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54"/>
      <c r="M957" s="15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</row>
    <row r="958" spans="1:37" s="10" customFormat="1" ht="21">
      <c r="A958" s="14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54"/>
      <c r="M958" s="15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</row>
    <row r="959" spans="1:37" s="10" customFormat="1" ht="21">
      <c r="A959" s="14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54"/>
      <c r="M959" s="15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</row>
    <row r="960" spans="1:37" s="10" customFormat="1" ht="21">
      <c r="A960" s="14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54"/>
      <c r="M960" s="15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</row>
    <row r="961" spans="1:37" s="10" customFormat="1" ht="21">
      <c r="A961" s="14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54"/>
      <c r="M961" s="15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</row>
    <row r="962" spans="1:37" s="10" customFormat="1" ht="21">
      <c r="A962" s="14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54"/>
      <c r="M962" s="15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</row>
    <row r="963" spans="1:37" s="10" customFormat="1" ht="21">
      <c r="A963" s="14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54"/>
      <c r="M963" s="15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</row>
    <row r="964" spans="1:37" s="10" customFormat="1" ht="21">
      <c r="A964" s="14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54"/>
      <c r="M964" s="15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</row>
    <row r="965" spans="1:37" s="10" customFormat="1" ht="21">
      <c r="A965" s="14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54"/>
      <c r="M965" s="15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</row>
    <row r="966" spans="1:37" s="10" customFormat="1" ht="21">
      <c r="A966" s="14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54"/>
      <c r="M966" s="15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</row>
    <row r="967" spans="1:37" s="10" customFormat="1" ht="21">
      <c r="A967" s="14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54"/>
      <c r="M967" s="15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</row>
    <row r="968" spans="1:37" s="10" customFormat="1" ht="21">
      <c r="A968" s="14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54"/>
      <c r="M968" s="15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</row>
    <row r="969" spans="1:37" s="10" customFormat="1" ht="21">
      <c r="A969" s="14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54"/>
      <c r="M969" s="15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</row>
    <row r="970" spans="1:37" s="10" customFormat="1" ht="21">
      <c r="A970" s="14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54"/>
      <c r="M970" s="15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</row>
    <row r="971" spans="1:37" s="10" customFormat="1" ht="21">
      <c r="A971" s="14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54"/>
      <c r="M971" s="15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</row>
    <row r="972" spans="1:37" s="10" customFormat="1" ht="21">
      <c r="A972" s="14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54"/>
      <c r="M972" s="15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</row>
    <row r="973" spans="1:37" s="10" customFormat="1" ht="21">
      <c r="A973" s="14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54"/>
      <c r="M973" s="15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</row>
    <row r="974" spans="1:37" s="10" customFormat="1" ht="21">
      <c r="A974" s="14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54"/>
      <c r="M974" s="15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</row>
    <row r="975" spans="1:37" s="10" customFormat="1" ht="21">
      <c r="A975" s="14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54"/>
      <c r="M975" s="15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</row>
    <row r="976" spans="1:37" s="10" customFormat="1" ht="21">
      <c r="A976" s="14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54"/>
      <c r="M976" s="15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</row>
    <row r="977" spans="1:37" s="10" customFormat="1" ht="21">
      <c r="A977" s="14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54"/>
      <c r="M977" s="15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</row>
    <row r="978" spans="1:37" s="10" customFormat="1" ht="21">
      <c r="A978" s="14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54"/>
      <c r="M978" s="15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</row>
    <row r="979" spans="1:37" s="10" customFormat="1" ht="21">
      <c r="A979" s="14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54"/>
      <c r="M979" s="15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</row>
    <row r="980" spans="1:37" s="10" customFormat="1" ht="21">
      <c r="A980" s="14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54"/>
      <c r="M980" s="15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</row>
    <row r="981" spans="1:37" s="10" customFormat="1" ht="21">
      <c r="A981" s="14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54"/>
      <c r="M981" s="15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</row>
    <row r="982" spans="1:37" s="10" customFormat="1" ht="21">
      <c r="A982" s="14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54"/>
      <c r="M982" s="15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</row>
    <row r="983" spans="1:37" s="10" customFormat="1" ht="21">
      <c r="A983" s="14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54"/>
      <c r="M983" s="15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</row>
    <row r="984" spans="1:37" s="10" customFormat="1" ht="21">
      <c r="A984" s="14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54"/>
      <c r="M984" s="15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</row>
    <row r="985" spans="1:37" s="10" customFormat="1" ht="21">
      <c r="A985" s="14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54"/>
      <c r="M985" s="15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</row>
    <row r="986" spans="1:37" s="10" customFormat="1" ht="21">
      <c r="A986" s="14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54"/>
      <c r="M986" s="15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</row>
    <row r="987" spans="1:37" s="10" customFormat="1" ht="21">
      <c r="A987" s="14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54"/>
      <c r="M987" s="15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</row>
    <row r="988" spans="1:37" s="10" customFormat="1" ht="21">
      <c r="A988" s="14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54"/>
      <c r="M988" s="15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</row>
    <row r="989" spans="1:37" s="10" customFormat="1" ht="21">
      <c r="A989" s="14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54"/>
      <c r="M989" s="15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</row>
    <row r="990" spans="1:37" s="10" customFormat="1" ht="21">
      <c r="A990" s="14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54"/>
      <c r="M990" s="15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</row>
    <row r="991" spans="1:37" s="10" customFormat="1" ht="21">
      <c r="A991" s="14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54"/>
      <c r="M991" s="15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</row>
    <row r="992" spans="1:37" s="10" customFormat="1" ht="21">
      <c r="A992" s="14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54"/>
      <c r="M992" s="15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</row>
    <row r="993" spans="1:37" s="10" customFormat="1" ht="21">
      <c r="A993" s="14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54"/>
      <c r="M993" s="15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</row>
    <row r="994" spans="1:37" s="10" customFormat="1" ht="21">
      <c r="A994" s="14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54"/>
      <c r="M994" s="15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</row>
    <row r="995" spans="1:37" s="10" customFormat="1" ht="21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54"/>
      <c r="M995" s="15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</row>
    <row r="996" spans="1:37" s="10" customFormat="1" ht="21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54"/>
      <c r="M996" s="15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</row>
    <row r="997" spans="1:37" s="10" customFormat="1" ht="21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54"/>
      <c r="M997" s="15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</row>
    <row r="998" spans="1:37" s="10" customFormat="1" ht="21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54"/>
      <c r="M998" s="15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</row>
    <row r="999" spans="1:37" s="10" customFormat="1" ht="21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54"/>
      <c r="M999" s="15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</row>
    <row r="1000" spans="1:37" s="10" customFormat="1" ht="21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54"/>
      <c r="M1000" s="15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</row>
    <row r="1001" spans="1:37" s="10" customFormat="1" ht="21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54"/>
      <c r="M1001" s="15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</row>
    <row r="1002" spans="1:37" s="10" customFormat="1" ht="21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54"/>
      <c r="M1002" s="15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</row>
    <row r="1003" spans="1:37" s="10" customFormat="1" ht="21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54"/>
      <c r="M1003" s="15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</row>
    <row r="1004" spans="1:37" s="10" customFormat="1" ht="21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54"/>
      <c r="M1004" s="15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</row>
    <row r="1005" spans="1:37" s="10" customFormat="1" ht="21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54"/>
      <c r="M1005" s="15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</row>
    <row r="1006" spans="1:37" s="10" customFormat="1" ht="21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54"/>
      <c r="M1006" s="15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</row>
    <row r="1007" spans="1:37" s="10" customFormat="1" ht="21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54"/>
      <c r="M1007" s="15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</row>
    <row r="1008" spans="1:37" s="10" customFormat="1" ht="21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54"/>
      <c r="M1008" s="15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</row>
    <row r="1009" spans="1:37" s="10" customFormat="1" ht="21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54"/>
      <c r="M1009" s="15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</row>
    <row r="1010" spans="1:37" s="10" customFormat="1" ht="21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54"/>
      <c r="M1010" s="15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</row>
    <row r="1011" spans="1:37" s="10" customFormat="1" ht="21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54"/>
      <c r="M1011" s="15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</row>
    <row r="1012" spans="1:37" s="10" customFormat="1" ht="21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54"/>
      <c r="M1012" s="15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</row>
    <row r="1013" spans="1:37" s="10" customFormat="1" ht="21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54"/>
      <c r="M1013" s="15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</row>
    <row r="1014" spans="1:37" s="10" customFormat="1" ht="21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54"/>
      <c r="M1014" s="15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</row>
    <row r="1015" spans="1:37" s="10" customFormat="1" ht="21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54"/>
      <c r="M1015" s="15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</row>
    <row r="1016" spans="1:37" s="10" customFormat="1" ht="21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54"/>
      <c r="M1016" s="15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</row>
    <row r="1017" spans="1:37" s="10" customFormat="1" ht="21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54"/>
      <c r="M1017" s="15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</row>
    <row r="1018" spans="1:37" s="10" customFormat="1" ht="21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54"/>
      <c r="M1018" s="15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</row>
    <row r="1019" spans="1:37" s="10" customFormat="1" ht="21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54"/>
      <c r="M1019" s="15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</row>
    <row r="1020" spans="1:37" s="10" customFormat="1" ht="21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54"/>
      <c r="M1020" s="15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</row>
    <row r="1021" spans="1:37" s="10" customFormat="1" ht="21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54"/>
      <c r="M1021" s="15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</row>
    <row r="1022" spans="1:37" s="10" customFormat="1" ht="21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54"/>
      <c r="M1022" s="15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</row>
    <row r="1023" spans="1:37" s="10" customFormat="1" ht="21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54"/>
      <c r="M1023" s="15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</row>
    <row r="1024" spans="1:37" s="10" customFormat="1" ht="21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54"/>
      <c r="M1024" s="15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</row>
    <row r="1025" spans="1:37" s="10" customFormat="1" ht="21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54"/>
      <c r="M1025" s="15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</row>
    <row r="1026" spans="1:37" s="10" customFormat="1" ht="21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54"/>
      <c r="M1026" s="15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</row>
    <row r="1027" spans="1:37" s="10" customFormat="1" ht="21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54"/>
      <c r="M1027" s="15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</row>
    <row r="1028" spans="1:37" s="10" customFormat="1" ht="21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54"/>
      <c r="M1028" s="15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</row>
    <row r="1029" spans="1:37" s="10" customFormat="1" ht="21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54"/>
      <c r="M1029" s="15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</row>
    <row r="1030" spans="1:37" s="10" customFormat="1" ht="21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54"/>
      <c r="M1030" s="15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</row>
    <row r="1031" spans="1:37" s="10" customFormat="1" ht="21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54"/>
      <c r="M1031" s="15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</row>
    <row r="1032" spans="1:37" s="10" customFormat="1" ht="21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54"/>
      <c r="M1032" s="15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</row>
    <row r="1033" spans="1:37" s="10" customFormat="1" ht="21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54"/>
      <c r="M1033" s="15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</row>
    <row r="1034" spans="1:37" s="10" customFormat="1" ht="21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54"/>
      <c r="M1034" s="15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</row>
    <row r="1035" spans="1:37" s="10" customFormat="1" ht="21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54"/>
      <c r="M1035" s="15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</row>
    <row r="1036" spans="1:37" s="10" customFormat="1" ht="21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54"/>
      <c r="M1036" s="15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</row>
    <row r="1037" spans="1:37" s="10" customFormat="1" ht="21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54"/>
      <c r="M1037" s="15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</row>
    <row r="1038" spans="1:37" s="10" customFormat="1" ht="21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54"/>
      <c r="M1038" s="15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</row>
    <row r="1039" spans="1:37" s="10" customFormat="1" ht="21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54"/>
      <c r="M1039" s="15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</row>
    <row r="1040" spans="1:37" s="10" customFormat="1" ht="21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54"/>
      <c r="M1040" s="15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</row>
    <row r="1041" spans="1:37" s="10" customFormat="1" ht="21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54"/>
      <c r="M1041" s="15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</row>
    <row r="1042" spans="1:37" s="10" customFormat="1" ht="21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54"/>
      <c r="M1042" s="15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</row>
    <row r="1043" spans="1:37" s="10" customFormat="1" ht="21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54"/>
      <c r="M1043" s="15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</row>
    <row r="1044" spans="1:37" s="10" customFormat="1" ht="21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54"/>
      <c r="M1044" s="15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</row>
    <row r="1045" spans="1:37" s="10" customFormat="1" ht="21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54"/>
      <c r="M1045" s="15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</row>
    <row r="1046" spans="1:37" s="10" customFormat="1" ht="21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54"/>
      <c r="M1046" s="15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</row>
    <row r="1047" spans="1:37" s="10" customFormat="1" ht="21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54"/>
      <c r="M1047" s="15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</row>
    <row r="1048" spans="1:37" s="10" customFormat="1" ht="21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54"/>
      <c r="M1048" s="15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</row>
    <row r="1049" spans="1:37" s="10" customFormat="1" ht="21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54"/>
      <c r="M1049" s="15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</row>
    <row r="1050" spans="1:37" s="10" customFormat="1" ht="21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54"/>
      <c r="M1050" s="15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</row>
    <row r="1051" spans="1:37" s="10" customFormat="1" ht="21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54"/>
      <c r="M1051" s="15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</row>
    <row r="1052" spans="1:37" s="10" customFormat="1" ht="21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54"/>
      <c r="M1052" s="15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</row>
    <row r="1053" spans="1:37" s="10" customFormat="1" ht="21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54"/>
      <c r="M1053" s="15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</row>
    <row r="1054" spans="1:37" s="10" customFormat="1" ht="21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54"/>
      <c r="M1054" s="15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</row>
    <row r="1055" spans="1:37" s="10" customFormat="1" ht="21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54"/>
      <c r="M1055" s="15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</row>
    <row r="1056" spans="1:37" s="10" customFormat="1" ht="21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54"/>
      <c r="M1056" s="15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</row>
    <row r="1057" spans="1:37" s="10" customFormat="1" ht="21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54"/>
      <c r="M1057" s="15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</row>
    <row r="1058" spans="1:37" s="10" customFormat="1" ht="21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54"/>
      <c r="M1058" s="15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</row>
    <row r="1059" spans="1:37" s="10" customFormat="1" ht="21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54"/>
      <c r="M1059" s="15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</row>
    <row r="1060" spans="1:37" s="10" customFormat="1" ht="21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54"/>
      <c r="M1060" s="15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</row>
    <row r="1061" spans="1:37" s="10" customFormat="1" ht="21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54"/>
      <c r="M1061" s="15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</row>
    <row r="1062" spans="1:37" s="10" customFormat="1" ht="21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54"/>
      <c r="M1062" s="15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</row>
    <row r="1063" spans="1:37" s="10" customFormat="1" ht="21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54"/>
      <c r="M1063" s="15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</row>
    <row r="1064" spans="1:37" s="10" customFormat="1" ht="21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54"/>
      <c r="M1064" s="15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</row>
    <row r="1065" spans="1:37" s="10" customFormat="1" ht="21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54"/>
      <c r="M1065" s="15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</row>
    <row r="1066" spans="1:37" s="10" customFormat="1" ht="21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54"/>
      <c r="M1066" s="15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</row>
    <row r="1067" spans="1:37" s="10" customFormat="1" ht="21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54"/>
      <c r="M1067" s="15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</row>
    <row r="1068" spans="1:37" s="10" customFormat="1" ht="21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54"/>
      <c r="M1068" s="15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</row>
    <row r="1069" spans="1:37" s="10" customFormat="1" ht="21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54"/>
      <c r="M1069" s="15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</row>
    <row r="1070" spans="1:37" s="10" customFormat="1" ht="21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54"/>
      <c r="M1070" s="15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</row>
    <row r="1071" spans="1:37" s="10" customFormat="1" ht="21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54"/>
      <c r="M1071" s="15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</row>
    <row r="1072" spans="1:37" s="10" customFormat="1" ht="21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54"/>
      <c r="M1072" s="15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</row>
    <row r="1073" spans="1:37" s="10" customFormat="1" ht="21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54"/>
      <c r="M1073" s="15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</row>
    <row r="1074" spans="1:37" s="10" customFormat="1" ht="21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54"/>
      <c r="M1074" s="15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</row>
    <row r="1075" spans="1:37" s="10" customFormat="1" ht="21">
      <c r="A1075" s="14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54"/>
      <c r="M1075" s="15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</row>
    <row r="1076" spans="1:37" s="10" customFormat="1" ht="21">
      <c r="A1076" s="14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54"/>
      <c r="M1076" s="15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</row>
    <row r="1077" spans="1:37" s="10" customFormat="1" ht="21">
      <c r="A1077" s="14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54"/>
      <c r="M1077" s="15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</row>
    <row r="1078" spans="1:37" s="10" customFormat="1" ht="21">
      <c r="A1078" s="14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54"/>
      <c r="M1078" s="15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</row>
    <row r="1079" spans="1:37" s="10" customFormat="1" ht="21">
      <c r="A1079" s="14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54"/>
      <c r="M1079" s="15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</row>
    <row r="1080" spans="1:37" s="10" customFormat="1" ht="21">
      <c r="A1080" s="14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54"/>
      <c r="M1080" s="15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</row>
    <row r="1081" spans="1:37" s="10" customFormat="1" ht="21">
      <c r="A1081" s="14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54"/>
      <c r="M1081" s="15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</row>
    <row r="1082" spans="1:37" s="10" customFormat="1" ht="21">
      <c r="A1082" s="14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54"/>
      <c r="M1082" s="15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</row>
    <row r="1083" spans="1:37" s="10" customFormat="1" ht="21">
      <c r="A1083" s="14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54"/>
      <c r="M1083" s="15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</row>
    <row r="1084" spans="1:37" s="10" customFormat="1" ht="21">
      <c r="A1084" s="14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54"/>
      <c r="M1084" s="15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</row>
    <row r="1085" spans="1:37" s="10" customFormat="1" ht="21">
      <c r="A1085" s="14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54"/>
      <c r="M1085" s="15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</row>
    <row r="1086" spans="1:37" s="10" customFormat="1" ht="21">
      <c r="A1086" s="14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54"/>
      <c r="M1086" s="15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</row>
    <row r="1087" spans="1:37" s="10" customFormat="1" ht="21">
      <c r="A1087" s="14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54"/>
      <c r="M1087" s="15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</row>
    <row r="1088" spans="1:37" s="10" customFormat="1" ht="21">
      <c r="A1088" s="14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54"/>
      <c r="M1088" s="15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</row>
    <row r="1089" spans="1:37" s="10" customFormat="1" ht="21">
      <c r="A1089" s="14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54"/>
      <c r="M1089" s="15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</row>
    <row r="1090" spans="1:37" s="10" customFormat="1" ht="21">
      <c r="A1090" s="14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54"/>
      <c r="M1090" s="15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</row>
    <row r="1091" spans="1:37" s="10" customFormat="1" ht="21">
      <c r="A1091" s="14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54"/>
      <c r="M1091" s="15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</row>
    <row r="1092" spans="1:37" s="10" customFormat="1" ht="21">
      <c r="A1092" s="14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54"/>
      <c r="M1092" s="15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</row>
    <row r="1093" spans="1:37" s="10" customFormat="1" ht="21">
      <c r="A1093" s="14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54"/>
      <c r="M1093" s="15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</row>
    <row r="1094" spans="1:37" s="10" customFormat="1" ht="21">
      <c r="A1094" s="14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54"/>
      <c r="M1094" s="15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</row>
    <row r="1095" spans="1:37" s="10" customFormat="1" ht="21">
      <c r="A1095" s="14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54"/>
      <c r="M1095" s="15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</row>
    <row r="1096" spans="1:37" s="10" customFormat="1" ht="21">
      <c r="A1096" s="14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54"/>
      <c r="M1096" s="15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</row>
    <row r="1097" spans="1:37" s="10" customFormat="1" ht="21">
      <c r="A1097" s="14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54"/>
      <c r="M1097" s="15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</row>
    <row r="1098" spans="1:37" s="10" customFormat="1" ht="21">
      <c r="A1098" s="14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54"/>
      <c r="M1098" s="15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</row>
    <row r="1099" spans="1:37" s="10" customFormat="1" ht="21">
      <c r="A1099" s="14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54"/>
      <c r="M1099" s="15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</row>
    <row r="1100" spans="1:37" s="10" customFormat="1" ht="21">
      <c r="A1100" s="14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54"/>
      <c r="M1100" s="15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</row>
    <row r="1101" spans="1:37" s="10" customFormat="1" ht="21">
      <c r="A1101" s="14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54"/>
      <c r="M1101" s="15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</row>
    <row r="1102" spans="1:37" s="10" customFormat="1" ht="21">
      <c r="A1102" s="14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54"/>
      <c r="M1102" s="15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</row>
    <row r="1103" spans="1:37" s="10" customFormat="1" ht="21">
      <c r="A1103" s="14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54"/>
      <c r="M1103" s="15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</row>
    <row r="1104" spans="1:37" s="10" customFormat="1" ht="21">
      <c r="A1104" s="14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54"/>
      <c r="M1104" s="15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</row>
    <row r="1105" spans="1:37" s="10" customFormat="1" ht="21">
      <c r="A1105" s="14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54"/>
      <c r="M1105" s="15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</row>
    <row r="1106" spans="1:37" s="10" customFormat="1" ht="21">
      <c r="A1106" s="14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54"/>
      <c r="M1106" s="15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</row>
    <row r="1107" spans="1:37" s="10" customFormat="1" ht="21">
      <c r="A1107" s="14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54"/>
      <c r="M1107" s="15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</row>
    <row r="1108" spans="1:37" s="10" customFormat="1" ht="21">
      <c r="A1108" s="14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54"/>
      <c r="M1108" s="15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</row>
    <row r="1109" spans="1:37" s="10" customFormat="1" ht="21">
      <c r="A1109" s="14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54"/>
      <c r="M1109" s="15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</row>
    <row r="1110" spans="1:37" s="10" customFormat="1" ht="21">
      <c r="A1110" s="14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54"/>
      <c r="M1110" s="15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</row>
    <row r="1111" spans="1:37" s="10" customFormat="1" ht="21">
      <c r="A1111" s="14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54"/>
      <c r="M1111" s="15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</row>
    <row r="1112" spans="1:37" s="10" customFormat="1" ht="21">
      <c r="A1112" s="14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54"/>
      <c r="M1112" s="15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</row>
    <row r="1113" spans="1:37" s="10" customFormat="1" ht="21">
      <c r="A1113" s="14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54"/>
      <c r="M1113" s="15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</row>
    <row r="1114" spans="1:37" s="10" customFormat="1" ht="21">
      <c r="A1114" s="14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54"/>
      <c r="M1114" s="15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</row>
    <row r="1115" spans="1:37" s="10" customFormat="1" ht="21">
      <c r="A1115" s="14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54"/>
      <c r="M1115" s="15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</row>
    <row r="1116" spans="1:37" s="10" customFormat="1" ht="21">
      <c r="A1116" s="14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54"/>
      <c r="M1116" s="15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</row>
    <row r="1117" spans="1:37" s="10" customFormat="1" ht="21">
      <c r="A1117" s="14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54"/>
      <c r="M1117" s="15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</row>
    <row r="1118" spans="1:37" s="10" customFormat="1" ht="21">
      <c r="A1118" s="14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54"/>
      <c r="M1118" s="15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</row>
    <row r="1119" spans="1:37" s="10" customFormat="1" ht="21">
      <c r="A1119" s="14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54"/>
      <c r="M1119" s="15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</row>
    <row r="1120" spans="1:37" s="10" customFormat="1" ht="21">
      <c r="A1120" s="14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54"/>
      <c r="M1120" s="15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</row>
    <row r="1121" spans="1:37" s="10" customFormat="1" ht="21">
      <c r="A1121" s="14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54"/>
      <c r="M1121" s="15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</row>
    <row r="1122" spans="1:37" s="10" customFormat="1" ht="21">
      <c r="A1122" s="14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54"/>
      <c r="M1122" s="15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</row>
    <row r="1123" spans="1:37" s="10" customFormat="1" ht="21">
      <c r="A1123" s="14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54"/>
      <c r="M1123" s="15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</row>
    <row r="1124" spans="1:37" s="10" customFormat="1" ht="21">
      <c r="A1124" s="14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54"/>
      <c r="M1124" s="15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</row>
    <row r="1125" spans="1:37" s="10" customFormat="1" ht="21">
      <c r="A1125" s="14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54"/>
      <c r="M1125" s="15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</row>
    <row r="1126" spans="1:37" s="10" customFormat="1" ht="21">
      <c r="A1126" s="14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54"/>
      <c r="M1126" s="15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</row>
    <row r="1127" spans="1:37" s="10" customFormat="1" ht="21">
      <c r="A1127" s="14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54"/>
      <c r="M1127" s="15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</row>
    <row r="1128" spans="1:37" s="10" customFormat="1" ht="21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54"/>
      <c r="M1128" s="15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</row>
    <row r="1129" spans="1:37" s="10" customFormat="1" ht="21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54"/>
      <c r="M1129" s="15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</row>
    <row r="1130" spans="1:37" s="10" customFormat="1" ht="21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54"/>
      <c r="M1130" s="15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</row>
    <row r="1131" spans="1:37" s="10" customFormat="1" ht="21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54"/>
      <c r="M1131" s="15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</row>
    <row r="1132" spans="1:37" s="10" customFormat="1" ht="21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54"/>
      <c r="M1132" s="15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</row>
    <row r="1133" spans="1:37" s="10" customFormat="1" ht="21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54"/>
      <c r="M1133" s="15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</row>
    <row r="1134" spans="1:37" s="10" customFormat="1" ht="21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54"/>
      <c r="M1134" s="15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</row>
    <row r="1135" spans="1:37" s="10" customFormat="1" ht="21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54"/>
      <c r="M1135" s="15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</row>
    <row r="1136" spans="1:37" s="10" customFormat="1" ht="21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54"/>
      <c r="M1136" s="15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</row>
    <row r="1137" spans="1:37" s="10" customFormat="1" ht="21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54"/>
      <c r="M1137" s="15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</row>
    <row r="1138" spans="1:37" s="10" customFormat="1" ht="21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54"/>
      <c r="M1138" s="15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</row>
    <row r="1139" spans="1:37" s="10" customFormat="1" ht="21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54"/>
      <c r="M1139" s="15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</row>
    <row r="1140" spans="1:37" s="10" customFormat="1" ht="21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54"/>
      <c r="M1140" s="15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</row>
    <row r="1141" spans="1:37" s="10" customFormat="1" ht="21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54"/>
      <c r="M1141" s="15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</row>
    <row r="1142" spans="1:37" s="10" customFormat="1" ht="21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54"/>
      <c r="M1142" s="15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</row>
    <row r="1143" spans="1:37" s="10" customFormat="1" ht="21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54"/>
      <c r="M1143" s="15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</row>
    <row r="1144" spans="1:37" s="10" customFormat="1" ht="21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54"/>
      <c r="M1144" s="15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</row>
    <row r="1145" spans="1:37" s="10" customFormat="1" ht="21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54"/>
      <c r="M1145" s="15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</row>
    <row r="1146" spans="1:37" s="10" customFormat="1" ht="21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54"/>
      <c r="M1146" s="15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</row>
    <row r="1147" spans="1:37" s="10" customFormat="1" ht="21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54"/>
      <c r="M1147" s="15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</row>
    <row r="1148" spans="1:37" s="10" customFormat="1" ht="21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54"/>
      <c r="M1148" s="15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</row>
    <row r="1149" spans="1:37" s="10" customFormat="1" ht="21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54"/>
      <c r="M1149" s="15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</row>
    <row r="1150" spans="1:37" s="10" customFormat="1" ht="21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54"/>
      <c r="M1150" s="15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</row>
    <row r="1151" spans="1:37" s="10" customFormat="1" ht="21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54"/>
      <c r="M1151" s="15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</row>
    <row r="1152" spans="1:37" s="10" customFormat="1" ht="21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54"/>
      <c r="M1152" s="15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</row>
    <row r="1153" spans="1:37" s="10" customFormat="1" ht="21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54"/>
      <c r="M1153" s="15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</row>
    <row r="1154" spans="1:37" s="10" customFormat="1" ht="21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54"/>
      <c r="M1154" s="15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</row>
    <row r="1155" spans="1:37" s="10" customFormat="1" ht="21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54"/>
      <c r="M1155" s="15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</row>
    <row r="1156" spans="1:37" s="10" customFormat="1" ht="21">
      <c r="A1156" s="14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54"/>
      <c r="M1156" s="15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</row>
    <row r="1157" spans="1:37" s="10" customFormat="1" ht="21">
      <c r="A1157" s="14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54"/>
      <c r="M1157" s="15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</row>
    <row r="1158" spans="1:37" s="10" customFormat="1" ht="21">
      <c r="A1158" s="14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54"/>
      <c r="M1158" s="15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</row>
    <row r="1159" spans="1:37" s="10" customFormat="1" ht="21">
      <c r="A1159" s="14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54"/>
      <c r="M1159" s="15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</row>
    <row r="1160" spans="1:37" s="10" customFormat="1" ht="21">
      <c r="A1160" s="14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54"/>
      <c r="M1160" s="15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</row>
    <row r="1161" spans="1:37" s="10" customFormat="1" ht="21">
      <c r="A1161" s="14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54"/>
      <c r="M1161" s="15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</row>
    <row r="1162" spans="1:37" s="10" customFormat="1" ht="21">
      <c r="A1162" s="14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54"/>
      <c r="M1162" s="15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</row>
    <row r="1163" spans="1:37" s="10" customFormat="1" ht="21">
      <c r="A1163" s="14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54"/>
      <c r="M1163" s="15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</row>
    <row r="1164" spans="1:37" s="10" customFormat="1" ht="21">
      <c r="A1164" s="14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54"/>
      <c r="M1164" s="15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</row>
    <row r="1165" spans="1:37" s="10" customFormat="1" ht="21">
      <c r="A1165" s="14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54"/>
      <c r="M1165" s="15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</row>
    <row r="1166" spans="1:37" s="10" customFormat="1" ht="21">
      <c r="A1166" s="14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54"/>
      <c r="M1166" s="15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</row>
    <row r="1167" spans="1:37" s="10" customFormat="1" ht="21">
      <c r="A1167" s="14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54"/>
      <c r="M1167" s="15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</row>
    <row r="1168" spans="1:37" s="10" customFormat="1" ht="21">
      <c r="A1168" s="14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54"/>
      <c r="M1168" s="15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</row>
    <row r="1169" spans="1:37" s="10" customFormat="1" ht="21">
      <c r="A1169" s="14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54"/>
      <c r="M1169" s="15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</row>
    <row r="1170" spans="1:37" s="10" customFormat="1" ht="21">
      <c r="A1170" s="14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54"/>
      <c r="M1170" s="15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</row>
    <row r="1171" spans="1:37" s="10" customFormat="1" ht="21">
      <c r="A1171" s="14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54"/>
      <c r="M1171" s="15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</row>
    <row r="1172" spans="1:37" s="10" customFormat="1" ht="21">
      <c r="A1172" s="14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54"/>
      <c r="M1172" s="15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</row>
    <row r="1173" spans="1:37" s="10" customFormat="1" ht="21">
      <c r="A1173" s="14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54"/>
      <c r="M1173" s="15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</row>
    <row r="1174" spans="1:37" s="10" customFormat="1" ht="21">
      <c r="A1174" s="14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54"/>
      <c r="M1174" s="15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</row>
    <row r="1175" spans="1:37" s="10" customFormat="1" ht="21">
      <c r="A1175" s="14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54"/>
      <c r="M1175" s="15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</row>
    <row r="1176" spans="1:37" s="10" customFormat="1" ht="21">
      <c r="A1176" s="14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54"/>
      <c r="M1176" s="15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</row>
    <row r="1177" spans="1:37" s="10" customFormat="1" ht="21">
      <c r="A1177" s="14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54"/>
      <c r="M1177" s="15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</row>
    <row r="1178" spans="1:37" s="10" customFormat="1" ht="21">
      <c r="A1178" s="14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54"/>
      <c r="M1178" s="15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</row>
    <row r="1179" spans="1:37" s="10" customFormat="1" ht="21">
      <c r="A1179" s="14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54"/>
      <c r="M1179" s="15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</row>
    <row r="1180" spans="1:37" s="10" customFormat="1" ht="21">
      <c r="A1180" s="14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54"/>
      <c r="M1180" s="15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</row>
    <row r="1181" spans="1:37" s="10" customFormat="1" ht="21">
      <c r="A1181" s="14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54"/>
      <c r="M1181" s="15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</row>
    <row r="1182" spans="1:37" s="10" customFormat="1" ht="21">
      <c r="A1182" s="14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54"/>
      <c r="M1182" s="15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</row>
    <row r="1183" spans="1:37" s="10" customFormat="1" ht="21">
      <c r="A1183" s="14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54"/>
      <c r="M1183" s="15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</row>
    <row r="1184" spans="1:37" s="10" customFormat="1" ht="21">
      <c r="A1184" s="14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54"/>
      <c r="M1184" s="15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</row>
    <row r="1185" spans="1:37" s="10" customFormat="1" ht="21">
      <c r="A1185" s="14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54"/>
      <c r="M1185" s="15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</row>
    <row r="1186" spans="1:37" s="10" customFormat="1" ht="21">
      <c r="A1186" s="14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54"/>
      <c r="M1186" s="15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</row>
    <row r="1187" spans="1:37" s="10" customFormat="1" ht="21">
      <c r="A1187" s="14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54"/>
      <c r="M1187" s="15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</row>
    <row r="1188" spans="1:37" s="10" customFormat="1" ht="21">
      <c r="A1188" s="14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54"/>
      <c r="M1188" s="15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</row>
    <row r="1189" spans="1:37" s="10" customFormat="1" ht="21">
      <c r="A1189" s="14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54"/>
      <c r="M1189" s="15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</row>
    <row r="1190" spans="1:37" s="10" customFormat="1" ht="21">
      <c r="A1190" s="14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54"/>
      <c r="M1190" s="15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</row>
    <row r="1191" spans="1:37" s="10" customFormat="1" ht="21">
      <c r="A1191" s="14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54"/>
      <c r="M1191" s="15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</row>
    <row r="1192" spans="1:37" s="10" customFormat="1" ht="21">
      <c r="A1192" s="14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54"/>
      <c r="M1192" s="15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</row>
    <row r="1193" spans="1:37" s="10" customFormat="1" ht="21">
      <c r="A1193" s="14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54"/>
      <c r="M1193" s="15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</row>
    <row r="1194" spans="1:37" s="10" customFormat="1" ht="21">
      <c r="A1194" s="14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54"/>
      <c r="M1194" s="15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</row>
    <row r="1195" spans="1:37" s="10" customFormat="1" ht="21">
      <c r="A1195" s="14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54"/>
      <c r="M1195" s="15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</row>
    <row r="1196" spans="1:37" s="10" customFormat="1" ht="21">
      <c r="A1196" s="14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54"/>
      <c r="M1196" s="15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</row>
    <row r="1197" spans="1:37" s="10" customFormat="1" ht="21">
      <c r="A1197" s="14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54"/>
      <c r="M1197" s="15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</row>
    <row r="1198" spans="1:37" s="10" customFormat="1" ht="21">
      <c r="A1198" s="14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54"/>
      <c r="M1198" s="15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</row>
    <row r="1199" spans="1:37" s="10" customFormat="1" ht="21">
      <c r="A1199" s="14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54"/>
      <c r="M1199" s="15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</row>
    <row r="1200" spans="1:37" s="10" customFormat="1" ht="21">
      <c r="A1200" s="14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54"/>
      <c r="M1200" s="15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</row>
    <row r="1201" spans="1:37" s="10" customFormat="1" ht="21">
      <c r="A1201" s="14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54"/>
      <c r="M1201" s="15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</row>
    <row r="1202" spans="1:37" s="10" customFormat="1" ht="21">
      <c r="A1202" s="14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54"/>
      <c r="M1202" s="15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</row>
    <row r="1203" spans="1:37" s="10" customFormat="1" ht="21">
      <c r="A1203" s="14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54"/>
      <c r="M1203" s="15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</row>
    <row r="1204" spans="1:37" s="10" customFormat="1" ht="21">
      <c r="A1204" s="14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54"/>
      <c r="M1204" s="15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</row>
    <row r="1205" spans="1:37" s="10" customFormat="1" ht="21">
      <c r="A1205" s="14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54"/>
      <c r="M1205" s="15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</row>
    <row r="1206" spans="1:37" s="10" customFormat="1" ht="21">
      <c r="A1206" s="14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54"/>
      <c r="M1206" s="15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</row>
    <row r="1207" spans="1:37" s="10" customFormat="1" ht="21">
      <c r="A1207" s="14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54"/>
      <c r="M1207" s="15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</row>
    <row r="1208" spans="1:37" s="10" customFormat="1" ht="21">
      <c r="A1208" s="14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54"/>
      <c r="M1208" s="15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</row>
    <row r="1209" spans="1:37" s="10" customFormat="1" ht="21">
      <c r="A1209" s="14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54"/>
      <c r="M1209" s="15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</row>
    <row r="1210" spans="1:37" s="10" customFormat="1" ht="21">
      <c r="A1210" s="14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54"/>
      <c r="M1210" s="15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</row>
    <row r="1211" spans="1:37" s="10" customFormat="1" ht="21">
      <c r="A1211" s="14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54"/>
      <c r="M1211" s="15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</row>
    <row r="1212" spans="1:37" s="10" customFormat="1" ht="21">
      <c r="A1212" s="14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54"/>
      <c r="M1212" s="15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</row>
    <row r="1213" spans="1:37" s="10" customFormat="1" ht="21">
      <c r="A1213" s="14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54"/>
      <c r="M1213" s="15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</row>
    <row r="1214" spans="1:37" s="10" customFormat="1" ht="21">
      <c r="A1214" s="14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54"/>
      <c r="M1214" s="15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</row>
    <row r="1215" spans="1:37" s="10" customFormat="1" ht="21">
      <c r="A1215" s="14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54"/>
      <c r="M1215" s="15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</row>
    <row r="1216" spans="1:37" s="10" customFormat="1" ht="21">
      <c r="A1216" s="14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54"/>
      <c r="M1216" s="15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</row>
    <row r="1217" spans="1:37" s="10" customFormat="1" ht="21">
      <c r="A1217" s="14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54"/>
      <c r="M1217" s="15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</row>
    <row r="1218" spans="1:37" s="10" customFormat="1" ht="21">
      <c r="A1218" s="14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54"/>
      <c r="M1218" s="15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</row>
    <row r="1219" spans="1:37" s="10" customFormat="1" ht="21">
      <c r="A1219" s="14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54"/>
      <c r="M1219" s="15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</row>
    <row r="1220" spans="1:37" s="10" customFormat="1" ht="21">
      <c r="A1220" s="14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54"/>
      <c r="M1220" s="15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</row>
    <row r="1221" spans="1:37" s="10" customFormat="1" ht="21">
      <c r="A1221" s="14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54"/>
      <c r="M1221" s="15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</row>
    <row r="1222" spans="1:37" s="10" customFormat="1" ht="21">
      <c r="A1222" s="14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54"/>
      <c r="M1222" s="15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</row>
    <row r="1223" spans="1:37" s="10" customFormat="1" ht="21">
      <c r="A1223" s="14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54"/>
      <c r="M1223" s="15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</row>
    <row r="1224" spans="1:37" s="10" customFormat="1" ht="21">
      <c r="A1224" s="14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54"/>
      <c r="M1224" s="15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</row>
    <row r="1225" spans="1:37" s="10" customFormat="1" ht="21">
      <c r="A1225" s="14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54"/>
      <c r="M1225" s="15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</row>
    <row r="1226" spans="1:37" s="10" customFormat="1" ht="21">
      <c r="A1226" s="14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54"/>
      <c r="M1226" s="15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</row>
    <row r="1227" spans="1:37" s="10" customFormat="1" ht="21">
      <c r="A1227" s="14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54"/>
      <c r="M1227" s="15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</row>
    <row r="1228" spans="1:37" s="10" customFormat="1" ht="21">
      <c r="A1228" s="14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54"/>
      <c r="M1228" s="15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</row>
    <row r="1229" spans="1:37" s="10" customFormat="1" ht="21">
      <c r="A1229" s="14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54"/>
      <c r="M1229" s="15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</row>
    <row r="1230" spans="1:37" s="10" customFormat="1" ht="21">
      <c r="A1230" s="14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54"/>
      <c r="M1230" s="15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</row>
    <row r="1231" spans="1:37" s="10" customFormat="1" ht="21">
      <c r="A1231" s="14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54"/>
      <c r="M1231" s="15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</row>
    <row r="1232" spans="1:37" s="10" customFormat="1" ht="21">
      <c r="A1232" s="14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54"/>
      <c r="M1232" s="15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</row>
    <row r="1233" spans="1:37" s="10" customFormat="1" ht="21">
      <c r="A1233" s="14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54"/>
      <c r="M1233" s="15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</row>
    <row r="1234" spans="1:37" s="10" customFormat="1" ht="21">
      <c r="A1234" s="14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54"/>
      <c r="M1234" s="15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</row>
    <row r="1235" spans="1:37" s="10" customFormat="1" ht="21">
      <c r="A1235" s="14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54"/>
      <c r="M1235" s="15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</row>
    <row r="1236" spans="1:37" s="10" customFormat="1" ht="21">
      <c r="A1236" s="14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54"/>
      <c r="M1236" s="15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</row>
    <row r="1237" spans="1:37" s="10" customFormat="1" ht="21">
      <c r="A1237" s="14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54"/>
      <c r="M1237" s="15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</row>
    <row r="1238" spans="1:37" s="10" customFormat="1" ht="21">
      <c r="A1238" s="14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54"/>
      <c r="M1238" s="15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</row>
    <row r="1239" spans="1:37" s="10" customFormat="1" ht="21">
      <c r="A1239" s="14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54"/>
      <c r="M1239" s="15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</row>
    <row r="1240" spans="1:37" s="10" customFormat="1" ht="21">
      <c r="A1240" s="14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54"/>
      <c r="M1240" s="15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</row>
    <row r="1241" spans="1:37" s="10" customFormat="1" ht="21">
      <c r="A1241" s="14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54"/>
      <c r="M1241" s="15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</row>
    <row r="1242" spans="1:37" s="10" customFormat="1" ht="21">
      <c r="A1242" s="14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54"/>
      <c r="M1242" s="15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</row>
    <row r="1243" spans="1:37" s="10" customFormat="1" ht="21">
      <c r="A1243" s="14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54"/>
      <c r="M1243" s="15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</row>
    <row r="1244" spans="1:37" s="10" customFormat="1" ht="21">
      <c r="A1244" s="14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54"/>
      <c r="M1244" s="15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</row>
    <row r="1245" spans="1:37" s="10" customFormat="1" ht="21">
      <c r="A1245" s="14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54"/>
      <c r="M1245" s="15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</row>
    <row r="1246" spans="1:37" s="10" customFormat="1" ht="21">
      <c r="A1246" s="14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54"/>
      <c r="M1246" s="15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</row>
    <row r="1247" spans="1:37" s="10" customFormat="1" ht="21">
      <c r="A1247" s="14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54"/>
      <c r="M1247" s="15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</row>
    <row r="1248" spans="1:37" s="10" customFormat="1" ht="21">
      <c r="A1248" s="14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54"/>
      <c r="M1248" s="15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</row>
    <row r="1249" spans="1:37" s="10" customFormat="1" ht="21">
      <c r="A1249" s="14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54"/>
      <c r="M1249" s="15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</row>
    <row r="1250" spans="1:37" s="10" customFormat="1" ht="21">
      <c r="A1250" s="14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54"/>
      <c r="M1250" s="15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</row>
    <row r="1251" spans="1:37" s="10" customFormat="1" ht="21">
      <c r="A1251" s="14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54"/>
      <c r="M1251" s="15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</row>
    <row r="1252" spans="1:37" s="10" customFormat="1" ht="21">
      <c r="A1252" s="14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54"/>
      <c r="M1252" s="15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</row>
    <row r="1253" spans="1:37" s="10" customFormat="1" ht="21">
      <c r="A1253" s="14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54"/>
      <c r="M1253" s="15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</row>
    <row r="1254" spans="1:37" s="10" customFormat="1" ht="21">
      <c r="A1254" s="14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54"/>
      <c r="M1254" s="15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</row>
    <row r="1255" spans="1:37" s="10" customFormat="1" ht="21">
      <c r="A1255" s="14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54"/>
      <c r="M1255" s="15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</row>
    <row r="1256" spans="1:37" s="10" customFormat="1" ht="21">
      <c r="A1256" s="14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54"/>
      <c r="M1256" s="15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</row>
    <row r="1257" spans="1:37" s="10" customFormat="1" ht="21">
      <c r="A1257" s="14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54"/>
      <c r="M1257" s="15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</row>
    <row r="1258" spans="1:37" s="10" customFormat="1" ht="21">
      <c r="A1258" s="14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54"/>
      <c r="M1258" s="15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</row>
    <row r="1259" spans="1:37" s="10" customFormat="1" ht="21">
      <c r="A1259" s="14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54"/>
      <c r="M1259" s="15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</row>
    <row r="1260" spans="1:37" s="10" customFormat="1" ht="21">
      <c r="A1260" s="14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54"/>
      <c r="M1260" s="15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</row>
    <row r="1261" spans="1:37" s="10" customFormat="1" ht="21">
      <c r="A1261" s="14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54"/>
      <c r="M1261" s="15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</row>
    <row r="1262" spans="1:37" s="10" customFormat="1" ht="21">
      <c r="A1262" s="14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54"/>
      <c r="M1262" s="15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</row>
    <row r="1263" spans="1:37" s="10" customFormat="1" ht="21">
      <c r="A1263" s="14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54"/>
      <c r="M1263" s="15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</row>
    <row r="1264" spans="1:37" s="10" customFormat="1" ht="21">
      <c r="A1264" s="14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54"/>
      <c r="M1264" s="15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</row>
    <row r="1265" spans="1:37" s="10" customFormat="1" ht="21">
      <c r="A1265" s="14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54"/>
      <c r="M1265" s="15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</row>
    <row r="1266" spans="1:37" s="10" customFormat="1" ht="21">
      <c r="A1266" s="14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54"/>
      <c r="M1266" s="15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</row>
    <row r="1267" spans="1:37" s="10" customFormat="1" ht="21">
      <c r="A1267" s="14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54"/>
      <c r="M1267" s="15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</row>
    <row r="1268" spans="1:37" s="10" customFormat="1" ht="21">
      <c r="A1268" s="14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54"/>
      <c r="M1268" s="15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</row>
    <row r="1269" spans="1:37" s="10" customFormat="1" ht="21">
      <c r="A1269" s="14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54"/>
      <c r="M1269" s="15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</row>
    <row r="1270" spans="1:37" s="10" customFormat="1" ht="21">
      <c r="A1270" s="14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54"/>
      <c r="M1270" s="15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</row>
    <row r="1271" spans="1:37" s="10" customFormat="1" ht="21">
      <c r="A1271" s="14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54"/>
      <c r="M1271" s="15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</row>
    <row r="1272" spans="1:37" s="10" customFormat="1" ht="21">
      <c r="A1272" s="14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54"/>
      <c r="M1272" s="15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</row>
    <row r="1273" spans="1:37" s="10" customFormat="1" ht="21">
      <c r="A1273" s="14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54"/>
      <c r="M1273" s="15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</row>
    <row r="1274" spans="1:37" s="10" customFormat="1" ht="21">
      <c r="A1274" s="14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54"/>
      <c r="M1274" s="15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</row>
    <row r="1275" spans="1:37" s="10" customFormat="1" ht="21">
      <c r="A1275" s="14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54"/>
      <c r="M1275" s="15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</row>
    <row r="1276" spans="1:37" s="10" customFormat="1" ht="21">
      <c r="A1276" s="14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54"/>
      <c r="M1276" s="15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</row>
    <row r="1277" spans="1:37" s="10" customFormat="1" ht="21">
      <c r="A1277" s="14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54"/>
      <c r="M1277" s="15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</row>
    <row r="1278" spans="1:37" s="10" customFormat="1" ht="21">
      <c r="A1278" s="14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54"/>
      <c r="M1278" s="15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</row>
    <row r="1279" spans="1:37" s="10" customFormat="1" ht="21">
      <c r="A1279" s="14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54"/>
      <c r="M1279" s="15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</row>
    <row r="1280" spans="1:37" s="10" customFormat="1" ht="21">
      <c r="A1280" s="14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54"/>
      <c r="M1280" s="15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</row>
    <row r="1281" spans="1:37" s="10" customFormat="1" ht="21">
      <c r="A1281" s="14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54"/>
      <c r="M1281" s="15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</row>
    <row r="1282" spans="1:37" s="10" customFormat="1" ht="21">
      <c r="A1282" s="14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54"/>
      <c r="M1282" s="15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</row>
    <row r="1283" spans="1:37" s="10" customFormat="1" ht="21">
      <c r="A1283" s="14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54"/>
      <c r="M1283" s="15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</row>
    <row r="1284" spans="1:37" s="10" customFormat="1" ht="21">
      <c r="A1284" s="14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54"/>
      <c r="M1284" s="15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</row>
    <row r="1285" spans="1:37" s="10" customFormat="1" ht="21">
      <c r="A1285" s="14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54"/>
      <c r="M1285" s="15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</row>
    <row r="1286" spans="1:37" s="10" customFormat="1" ht="21">
      <c r="A1286" s="14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54"/>
      <c r="M1286" s="15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</row>
    <row r="1287" spans="1:37" s="10" customFormat="1" ht="21">
      <c r="A1287" s="14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54"/>
      <c r="M1287" s="15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</row>
    <row r="1288" spans="1:37" s="10" customFormat="1" ht="21">
      <c r="A1288" s="14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54"/>
      <c r="M1288" s="15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</row>
    <row r="1289" spans="1:37" s="10" customFormat="1" ht="21">
      <c r="A1289" s="14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54"/>
      <c r="M1289" s="15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</row>
    <row r="1290" spans="1:37" s="10" customFormat="1" ht="21">
      <c r="A1290" s="14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54"/>
      <c r="M1290" s="15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</row>
    <row r="1291" spans="1:37" s="10" customFormat="1" ht="21">
      <c r="A1291" s="14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54"/>
      <c r="M1291" s="15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</row>
    <row r="1292" spans="1:37" s="10" customFormat="1" ht="21">
      <c r="A1292" s="14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54"/>
      <c r="M1292" s="15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</row>
    <row r="1293" spans="1:37" s="10" customFormat="1" ht="21">
      <c r="A1293" s="14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54"/>
      <c r="M1293" s="15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</row>
    <row r="1294" spans="1:37" s="10" customFormat="1" ht="21">
      <c r="A1294" s="14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54"/>
      <c r="M1294" s="15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</row>
    <row r="1295" spans="1:37" s="10" customFormat="1" ht="21">
      <c r="A1295" s="14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54"/>
      <c r="M1295" s="15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</row>
    <row r="1296" spans="1:37" s="10" customFormat="1" ht="21">
      <c r="A1296" s="14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54"/>
      <c r="M1296" s="15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</row>
    <row r="1297" spans="1:37" s="10" customFormat="1" ht="21">
      <c r="A1297" s="14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54"/>
      <c r="M1297" s="15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</row>
    <row r="1298" spans="1:37" s="10" customFormat="1" ht="21">
      <c r="A1298" s="14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54"/>
      <c r="M1298" s="15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</row>
    <row r="1299" spans="1:37" s="10" customFormat="1" ht="21">
      <c r="A1299" s="14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54"/>
      <c r="M1299" s="15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</row>
    <row r="1300" spans="1:37" s="10" customFormat="1" ht="21">
      <c r="A1300" s="14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54"/>
      <c r="M1300" s="15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</row>
    <row r="1301" spans="1:37" s="10" customFormat="1" ht="21">
      <c r="A1301" s="14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54"/>
      <c r="M1301" s="15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</row>
    <row r="1302" spans="1:37" s="10" customFormat="1" ht="21">
      <c r="A1302" s="14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54"/>
      <c r="M1302" s="15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</row>
    <row r="1303" spans="1:37" s="10" customFormat="1" ht="21">
      <c r="A1303" s="14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54"/>
      <c r="M1303" s="15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</row>
    <row r="1304" spans="1:37" s="10" customFormat="1" ht="21">
      <c r="A1304" s="14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54"/>
      <c r="M1304" s="15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</row>
    <row r="1305" spans="1:37" s="10" customFormat="1" ht="21">
      <c r="A1305" s="14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54"/>
      <c r="M1305" s="15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</row>
    <row r="1306" spans="1:37" s="10" customFormat="1" ht="21">
      <c r="A1306" s="14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54"/>
      <c r="M1306" s="15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</row>
    <row r="1307" spans="1:37" s="10" customFormat="1" ht="21">
      <c r="A1307" s="14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54"/>
      <c r="M1307" s="15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</row>
    <row r="1308" spans="1:37" s="10" customFormat="1" ht="21">
      <c r="A1308" s="14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54"/>
      <c r="M1308" s="15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</row>
    <row r="1309" spans="1:37" s="10" customFormat="1" ht="21">
      <c r="A1309" s="14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54"/>
      <c r="M1309" s="15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</row>
    <row r="1310" spans="1:37" s="10" customFormat="1" ht="21">
      <c r="A1310" s="14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54"/>
      <c r="M1310" s="15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</row>
    <row r="1311" spans="1:37" s="10" customFormat="1" ht="21">
      <c r="A1311" s="14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54"/>
      <c r="M1311" s="15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</row>
    <row r="1312" spans="1:37" s="10" customFormat="1" ht="21">
      <c r="A1312" s="14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54"/>
      <c r="M1312" s="15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</row>
    <row r="1313" spans="1:37" s="10" customFormat="1" ht="21">
      <c r="A1313" s="14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54"/>
      <c r="M1313" s="15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</row>
    <row r="1314" spans="1:37" s="10" customFormat="1" ht="21">
      <c r="A1314" s="14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54"/>
      <c r="M1314" s="15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</row>
    <row r="1315" spans="1:37" s="10" customFormat="1" ht="21">
      <c r="A1315" s="14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54"/>
      <c r="M1315" s="15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</row>
    <row r="1316" spans="1:37" s="10" customFormat="1" ht="21">
      <c r="A1316" s="14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54"/>
      <c r="M1316" s="15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</row>
    <row r="1317" spans="1:37" s="10" customFormat="1" ht="21">
      <c r="A1317" s="14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54"/>
      <c r="M1317" s="15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</row>
    <row r="1318" spans="1:37" s="10" customFormat="1" ht="21">
      <c r="A1318" s="14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54"/>
      <c r="M1318" s="15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</row>
    <row r="1319" spans="1:37" s="10" customFormat="1" ht="21">
      <c r="A1319" s="14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54"/>
      <c r="M1319" s="15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</row>
    <row r="1320" spans="1:37" s="10" customFormat="1" ht="21">
      <c r="A1320" s="14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54"/>
      <c r="M1320" s="15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</row>
    <row r="1321" spans="1:37" s="10" customFormat="1" ht="21">
      <c r="A1321" s="14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54"/>
      <c r="M1321" s="15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</row>
    <row r="1322" spans="1:37" s="10" customFormat="1" ht="21">
      <c r="A1322" s="14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54"/>
      <c r="M1322" s="15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</row>
    <row r="1323" spans="1:37" s="10" customFormat="1" ht="21">
      <c r="A1323" s="14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54"/>
      <c r="M1323" s="15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</row>
    <row r="1324" spans="1:37" s="10" customFormat="1" ht="21">
      <c r="A1324" s="14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54"/>
      <c r="M1324" s="15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</row>
    <row r="1325" spans="1:37" s="10" customFormat="1" ht="21">
      <c r="A1325" s="14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54"/>
      <c r="M1325" s="15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</row>
    <row r="1326" spans="1:37" s="10" customFormat="1" ht="21">
      <c r="A1326" s="14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54"/>
      <c r="M1326" s="15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</row>
    <row r="1327" spans="1:37" s="10" customFormat="1" ht="21">
      <c r="A1327" s="14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54"/>
      <c r="M1327" s="15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</row>
    <row r="1328" spans="1:37" s="10" customFormat="1" ht="21">
      <c r="A1328" s="14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54"/>
      <c r="M1328" s="15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</row>
    <row r="1329" spans="1:37" s="10" customFormat="1" ht="21">
      <c r="A1329" s="14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54"/>
      <c r="M1329" s="15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</row>
    <row r="1330" spans="1:37" s="10" customFormat="1" ht="21">
      <c r="A1330" s="14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54"/>
      <c r="M1330" s="15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</row>
    <row r="1331" spans="1:37" s="10" customFormat="1" ht="21">
      <c r="A1331" s="14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54"/>
      <c r="M1331" s="15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</row>
    <row r="1332" spans="1:37" s="10" customFormat="1" ht="21">
      <c r="A1332" s="14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54"/>
      <c r="M1332" s="15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</row>
    <row r="1333" spans="1:37" s="10" customFormat="1" ht="21">
      <c r="A1333" s="14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54"/>
      <c r="M1333" s="15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</row>
    <row r="1334" spans="1:37" s="10" customFormat="1" ht="21">
      <c r="A1334" s="14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54"/>
      <c r="M1334" s="15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</row>
    <row r="1335" spans="1:37" s="10" customFormat="1" ht="21">
      <c r="A1335" s="14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54"/>
      <c r="M1335" s="15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</row>
    <row r="1336" spans="1:37" s="10" customFormat="1" ht="21">
      <c r="A1336" s="14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54"/>
      <c r="M1336" s="15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</row>
    <row r="1337" spans="1:37" s="10" customFormat="1" ht="21">
      <c r="A1337" s="14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54"/>
      <c r="M1337" s="15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</row>
    <row r="1338" spans="1:37" s="10" customFormat="1" ht="21">
      <c r="A1338" s="14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54"/>
      <c r="M1338" s="15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</row>
    <row r="1339" spans="1:37" s="10" customFormat="1" ht="21">
      <c r="A1339" s="14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54"/>
      <c r="M1339" s="15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</row>
    <row r="1340" spans="1:37" s="10" customFormat="1" ht="21">
      <c r="A1340" s="14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54"/>
      <c r="M1340" s="15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</row>
    <row r="1341" spans="1:37" s="10" customFormat="1" ht="21">
      <c r="A1341" s="14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54"/>
      <c r="M1341" s="15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</row>
    <row r="1342" spans="1:37" s="10" customFormat="1" ht="21">
      <c r="A1342" s="14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54"/>
      <c r="M1342" s="15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</row>
    <row r="1343" spans="1:37" s="10" customFormat="1" ht="21">
      <c r="A1343" s="14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54"/>
      <c r="M1343" s="15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</row>
    <row r="1344" spans="1:37" s="10" customFormat="1" ht="21">
      <c r="A1344" s="14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54"/>
      <c r="M1344" s="15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</row>
    <row r="1345" spans="1:37" s="10" customFormat="1" ht="21">
      <c r="A1345" s="14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54"/>
      <c r="M1345" s="15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</row>
    <row r="1346" spans="1:37" s="10" customFormat="1" ht="21">
      <c r="A1346" s="14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54"/>
      <c r="M1346" s="15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</row>
    <row r="1347" spans="1:37" s="10" customFormat="1" ht="21">
      <c r="A1347" s="14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54"/>
      <c r="M1347" s="15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</row>
    <row r="1348" spans="1:37" s="10" customFormat="1" ht="21">
      <c r="A1348" s="14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54"/>
      <c r="M1348" s="15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</row>
    <row r="1349" spans="1:37" s="10" customFormat="1" ht="21">
      <c r="A1349" s="14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54"/>
      <c r="M1349" s="15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</row>
    <row r="1350" spans="1:37" s="10" customFormat="1" ht="21">
      <c r="A1350" s="14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54"/>
      <c r="M1350" s="15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</row>
    <row r="1351" spans="1:37" s="10" customFormat="1" ht="21">
      <c r="A1351" s="14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54"/>
      <c r="M1351" s="15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</row>
    <row r="1352" spans="1:37" s="10" customFormat="1" ht="21">
      <c r="A1352" s="14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54"/>
      <c r="M1352" s="15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</row>
    <row r="1353" spans="1:37" s="10" customFormat="1" ht="21">
      <c r="A1353" s="14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54"/>
      <c r="M1353" s="15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</row>
    <row r="1354" spans="1:37" s="10" customFormat="1" ht="21">
      <c r="A1354" s="14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54"/>
      <c r="M1354" s="15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</row>
    <row r="1355" spans="1:37" s="10" customFormat="1" ht="21">
      <c r="A1355" s="14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54"/>
      <c r="M1355" s="15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</row>
    <row r="1356" spans="1:37" s="10" customFormat="1" ht="21">
      <c r="A1356" s="14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54"/>
      <c r="M1356" s="15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</row>
    <row r="1357" spans="1:37" s="10" customFormat="1" ht="21">
      <c r="A1357" s="14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54"/>
      <c r="M1357" s="15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</row>
    <row r="1358" spans="1:37" s="10" customFormat="1" ht="21">
      <c r="A1358" s="14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54"/>
      <c r="M1358" s="15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</row>
    <row r="1359" spans="1:37" s="10" customFormat="1" ht="21">
      <c r="A1359" s="14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54"/>
      <c r="M1359" s="15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</row>
    <row r="1360" spans="1:37" s="10" customFormat="1" ht="21">
      <c r="A1360" s="14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54"/>
      <c r="M1360" s="15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</row>
    <row r="1361" spans="1:37" s="10" customFormat="1" ht="21">
      <c r="A1361" s="14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54"/>
      <c r="M1361" s="15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</row>
    <row r="1362" spans="1:37" s="10" customFormat="1" ht="21">
      <c r="A1362" s="14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54"/>
      <c r="M1362" s="15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</row>
    <row r="1363" spans="1:37" s="10" customFormat="1" ht="21">
      <c r="A1363" s="14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54"/>
      <c r="M1363" s="15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</row>
    <row r="1364" spans="1:37" s="10" customFormat="1" ht="21">
      <c r="A1364" s="14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54"/>
      <c r="M1364" s="15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</row>
    <row r="1365" spans="1:37" s="10" customFormat="1" ht="21">
      <c r="A1365" s="14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54"/>
      <c r="M1365" s="15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</row>
    <row r="1366" spans="1:37" s="10" customFormat="1" ht="21">
      <c r="A1366" s="14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54"/>
      <c r="M1366" s="15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</row>
    <row r="1367" spans="1:37" s="10" customFormat="1" ht="21">
      <c r="A1367" s="14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54"/>
      <c r="M1367" s="15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</row>
    <row r="1368" spans="1:37" s="10" customFormat="1" ht="21">
      <c r="A1368" s="14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54"/>
      <c r="M1368" s="15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</row>
    <row r="1369" spans="1:37" s="10" customFormat="1" ht="21">
      <c r="A1369" s="14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54"/>
      <c r="M1369" s="15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</row>
    <row r="1370" spans="1:37" s="10" customFormat="1" ht="21">
      <c r="A1370" s="14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54"/>
      <c r="M1370" s="15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</row>
    <row r="1371" spans="1:37" s="10" customFormat="1" ht="21">
      <c r="A1371" s="14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54"/>
      <c r="M1371" s="15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</row>
    <row r="1372" spans="1:37" s="10" customFormat="1" ht="21">
      <c r="A1372" s="14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54"/>
      <c r="M1372" s="15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</row>
    <row r="1373" spans="1:37" s="10" customFormat="1" ht="21">
      <c r="A1373" s="14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54"/>
      <c r="M1373" s="15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</row>
    <row r="1374" spans="1:37" s="10" customFormat="1" ht="21">
      <c r="A1374" s="14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54"/>
      <c r="M1374" s="15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</row>
    <row r="1375" spans="1:37" s="10" customFormat="1" ht="21">
      <c r="A1375" s="14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54"/>
      <c r="M1375" s="15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</row>
    <row r="1376" spans="1:37" s="10" customFormat="1" ht="21">
      <c r="A1376" s="14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54"/>
      <c r="M1376" s="15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</row>
    <row r="1377" spans="1:37" s="10" customFormat="1" ht="21">
      <c r="A1377" s="14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54"/>
      <c r="M1377" s="15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</row>
    <row r="1378" spans="1:37" s="10" customFormat="1" ht="21">
      <c r="A1378" s="14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54"/>
      <c r="M1378" s="15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</row>
    <row r="1379" spans="1:37" s="10" customFormat="1" ht="21">
      <c r="A1379" s="14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54"/>
      <c r="M1379" s="15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</row>
    <row r="1380" spans="1:37" s="10" customFormat="1" ht="21">
      <c r="A1380" s="14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54"/>
      <c r="M1380" s="15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</row>
    <row r="1381" spans="1:37" s="10" customFormat="1" ht="21">
      <c r="A1381" s="14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54"/>
      <c r="M1381" s="15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</row>
    <row r="1382" spans="1:37" s="10" customFormat="1" ht="21">
      <c r="A1382" s="14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54"/>
      <c r="M1382" s="15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</row>
    <row r="1383" spans="1:37" s="10" customFormat="1" ht="21">
      <c r="A1383" s="14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54"/>
      <c r="M1383" s="15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</row>
    <row r="1384" spans="1:37" s="10" customFormat="1" ht="21">
      <c r="A1384" s="14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54"/>
      <c r="M1384" s="15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</row>
    <row r="1385" spans="1:37" s="10" customFormat="1" ht="21">
      <c r="A1385" s="14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54"/>
      <c r="M1385" s="15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</row>
    <row r="1386" spans="1:37" s="10" customFormat="1" ht="21">
      <c r="A1386" s="14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54"/>
      <c r="M1386" s="15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</row>
    <row r="1387" spans="1:37" s="10" customFormat="1" ht="21">
      <c r="A1387" s="14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54"/>
      <c r="M1387" s="15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</row>
    <row r="1388" spans="1:37" s="10" customFormat="1" ht="21">
      <c r="A1388" s="14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54"/>
      <c r="M1388" s="15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</row>
    <row r="1389" spans="1:37" s="10" customFormat="1" ht="21">
      <c r="A1389" s="14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54"/>
      <c r="M1389" s="15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</row>
    <row r="1390" spans="1:37" s="10" customFormat="1" ht="21">
      <c r="A1390" s="14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54"/>
      <c r="M1390" s="15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</row>
    <row r="1391" spans="1:37" s="10" customFormat="1" ht="21">
      <c r="A1391" s="14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54"/>
      <c r="M1391" s="15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</row>
    <row r="1392" spans="1:37" s="10" customFormat="1" ht="21">
      <c r="A1392" s="14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54"/>
      <c r="M1392" s="15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</row>
    <row r="1393" spans="1:37" s="10" customFormat="1" ht="21">
      <c r="A1393" s="14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54"/>
      <c r="M1393" s="15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</row>
    <row r="1394" spans="1:37" s="10" customFormat="1" ht="21">
      <c r="A1394" s="14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54"/>
      <c r="M1394" s="15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</row>
    <row r="1395" spans="1:37" s="10" customFormat="1" ht="21">
      <c r="A1395" s="14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54"/>
      <c r="M1395" s="15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</row>
    <row r="1396" spans="1:37" s="10" customFormat="1" ht="21">
      <c r="A1396" s="14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54"/>
      <c r="M1396" s="15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</row>
    <row r="1397" spans="1:37" s="10" customFormat="1" ht="21">
      <c r="A1397" s="14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54"/>
      <c r="M1397" s="15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</row>
    <row r="1398" spans="1:37" s="10" customFormat="1" ht="21">
      <c r="A1398" s="14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54"/>
      <c r="M1398" s="15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</row>
    <row r="1399" spans="1:37" s="10" customFormat="1" ht="21">
      <c r="A1399" s="14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54"/>
      <c r="M1399" s="15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</row>
    <row r="1400" spans="1:37" s="10" customFormat="1" ht="21">
      <c r="A1400" s="14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54"/>
      <c r="M1400" s="15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</row>
    <row r="1401" spans="1:37" s="10" customFormat="1" ht="21">
      <c r="A1401" s="14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54"/>
      <c r="M1401" s="15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</row>
    <row r="1402" spans="1:37" s="10" customFormat="1" ht="21">
      <c r="A1402" s="14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54"/>
      <c r="M1402" s="15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</row>
    <row r="1403" spans="1:37" s="10" customFormat="1" ht="21">
      <c r="A1403" s="14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54"/>
      <c r="M1403" s="15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</row>
    <row r="1404" spans="1:37" s="10" customFormat="1" ht="21">
      <c r="A1404" s="14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54"/>
      <c r="M1404" s="15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</row>
    <row r="1405" spans="1:37" s="10" customFormat="1" ht="21">
      <c r="A1405" s="14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54"/>
      <c r="M1405" s="15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</row>
    <row r="1406" spans="1:37" s="10" customFormat="1" ht="21">
      <c r="A1406" s="14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54"/>
      <c r="M1406" s="15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</row>
    <row r="1407" spans="1:37" s="10" customFormat="1" ht="21">
      <c r="A1407" s="14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54"/>
      <c r="M1407" s="15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</row>
    <row r="1408" spans="1:37" s="10" customFormat="1" ht="21">
      <c r="A1408" s="14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54"/>
      <c r="M1408" s="15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</row>
    <row r="1409" spans="1:37" s="10" customFormat="1" ht="21">
      <c r="A1409" s="14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54"/>
      <c r="M1409" s="15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</row>
    <row r="1410" spans="1:37" s="10" customFormat="1" ht="21">
      <c r="A1410" s="14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54"/>
      <c r="M1410" s="15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</row>
    <row r="1411" spans="1:37" s="10" customFormat="1" ht="21">
      <c r="A1411" s="14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54"/>
      <c r="M1411" s="15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</row>
    <row r="1412" spans="1:37" s="10" customFormat="1" ht="21">
      <c r="A1412" s="14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54"/>
      <c r="M1412" s="15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</row>
    <row r="1413" spans="1:37" s="10" customFormat="1" ht="21">
      <c r="A1413" s="14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54"/>
      <c r="M1413" s="15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</row>
    <row r="1414" spans="1:37" s="10" customFormat="1" ht="21">
      <c r="A1414" s="14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54"/>
      <c r="M1414" s="15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</row>
    <row r="1415" spans="1:37" s="10" customFormat="1" ht="21">
      <c r="A1415" s="14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54"/>
      <c r="M1415" s="15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</row>
    <row r="1416" spans="1:37" s="10" customFormat="1" ht="21">
      <c r="A1416" s="14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54"/>
      <c r="M1416" s="15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</row>
    <row r="1417" spans="1:37" s="10" customFormat="1" ht="21">
      <c r="A1417" s="14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54"/>
      <c r="M1417" s="15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</row>
    <row r="1418" spans="1:37" s="10" customFormat="1" ht="21">
      <c r="A1418" s="14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54"/>
      <c r="M1418" s="15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</row>
    <row r="1419" spans="1:37" s="10" customFormat="1" ht="21">
      <c r="A1419" s="14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54"/>
      <c r="M1419" s="15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</row>
    <row r="1420" spans="1:37" s="10" customFormat="1" ht="21">
      <c r="A1420" s="14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54"/>
      <c r="M1420" s="15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</row>
    <row r="1421" spans="1:37" s="10" customFormat="1" ht="21">
      <c r="A1421" s="14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54"/>
      <c r="M1421" s="15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</row>
    <row r="1422" spans="1:37" s="10" customFormat="1" ht="21">
      <c r="A1422" s="14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54"/>
      <c r="M1422" s="15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</row>
    <row r="1423" spans="1:37" s="10" customFormat="1" ht="21">
      <c r="A1423" s="14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54"/>
      <c r="M1423" s="15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</row>
    <row r="1424" spans="1:37" s="10" customFormat="1" ht="21">
      <c r="A1424" s="14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54"/>
      <c r="M1424" s="15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</row>
    <row r="1425" spans="1:37" s="10" customFormat="1" ht="21">
      <c r="A1425" s="14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54"/>
      <c r="M1425" s="15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</row>
    <row r="1426" spans="1:37" s="10" customFormat="1" ht="21">
      <c r="A1426" s="14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54"/>
      <c r="M1426" s="15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</row>
    <row r="1427" spans="1:37" s="10" customFormat="1" ht="21">
      <c r="A1427" s="14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54"/>
      <c r="M1427" s="15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</row>
    <row r="1428" spans="1:37" s="10" customFormat="1" ht="21">
      <c r="A1428" s="14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54"/>
      <c r="M1428" s="15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</row>
    <row r="1429" spans="1:37" s="10" customFormat="1" ht="21">
      <c r="A1429" s="14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54"/>
      <c r="M1429" s="15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</row>
    <row r="1430" spans="1:37" s="10" customFormat="1" ht="21">
      <c r="A1430" s="14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54"/>
      <c r="M1430" s="15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</row>
    <row r="1431" spans="1:37" s="10" customFormat="1" ht="21">
      <c r="A1431" s="14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54"/>
      <c r="M1431" s="15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</row>
    <row r="1432" spans="1:37" s="10" customFormat="1" ht="21">
      <c r="A1432" s="14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54"/>
      <c r="M1432" s="15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</row>
    <row r="1433" spans="1:37" s="10" customFormat="1" ht="21">
      <c r="A1433" s="14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54"/>
      <c r="M1433" s="15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</row>
    <row r="1434" spans="1:37" s="10" customFormat="1" ht="21">
      <c r="A1434" s="14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54"/>
      <c r="M1434" s="15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</row>
    <row r="1435" spans="1:37" s="10" customFormat="1" ht="21">
      <c r="A1435" s="14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54"/>
      <c r="M1435" s="15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</row>
    <row r="1436" spans="1:37" s="10" customFormat="1" ht="21">
      <c r="A1436" s="14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54"/>
      <c r="M1436" s="15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</row>
    <row r="1437" spans="1:37" s="10" customFormat="1" ht="21">
      <c r="A1437" s="14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54"/>
      <c r="M1437" s="15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</row>
    <row r="1438" spans="1:37" s="10" customFormat="1" ht="21">
      <c r="A1438" s="14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54"/>
      <c r="M1438" s="15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</row>
    <row r="1439" spans="1:37" s="10" customFormat="1" ht="21">
      <c r="A1439" s="14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54"/>
      <c r="M1439" s="15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</row>
    <row r="1440" spans="1:37" s="10" customFormat="1" ht="21">
      <c r="A1440" s="14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54"/>
      <c r="M1440" s="15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</row>
    <row r="1441" spans="1:37" s="10" customFormat="1" ht="21">
      <c r="A1441" s="14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54"/>
      <c r="M1441" s="15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</row>
    <row r="1442" spans="1:37" s="10" customFormat="1" ht="21">
      <c r="A1442" s="14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54"/>
      <c r="M1442" s="15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</row>
    <row r="1443" spans="1:37" s="10" customFormat="1" ht="21">
      <c r="A1443" s="14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54"/>
      <c r="M1443" s="15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</row>
    <row r="1444" spans="1:37" s="10" customFormat="1" ht="21">
      <c r="A1444" s="14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54"/>
      <c r="M1444" s="15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</row>
    <row r="1445" spans="1:37" s="10" customFormat="1" ht="21">
      <c r="A1445" s="14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54"/>
      <c r="M1445" s="15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</row>
    <row r="1446" spans="1:37" s="10" customFormat="1" ht="21">
      <c r="A1446" s="14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54"/>
      <c r="M1446" s="15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</row>
    <row r="1447" spans="1:37" s="10" customFormat="1" ht="21">
      <c r="A1447" s="14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54"/>
      <c r="M1447" s="15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</row>
    <row r="1448" spans="1:37" s="10" customFormat="1" ht="21">
      <c r="A1448" s="14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54"/>
      <c r="M1448" s="15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</row>
    <row r="1449" spans="1:37" s="10" customFormat="1" ht="21">
      <c r="A1449" s="14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54"/>
      <c r="M1449" s="15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</row>
    <row r="1450" spans="1:37" s="10" customFormat="1" ht="21">
      <c r="A1450" s="14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54"/>
      <c r="M1450" s="15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</row>
    <row r="1451" spans="1:37" s="10" customFormat="1" ht="21">
      <c r="A1451" s="14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54"/>
      <c r="M1451" s="15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</row>
    <row r="1452" spans="1:37" s="10" customFormat="1" ht="21">
      <c r="A1452" s="14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54"/>
      <c r="M1452" s="15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</row>
    <row r="1453" spans="1:37" s="10" customFormat="1" ht="21">
      <c r="A1453" s="14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54"/>
      <c r="M1453" s="15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</row>
    <row r="1454" spans="1:37" s="10" customFormat="1" ht="21">
      <c r="A1454" s="14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54"/>
      <c r="M1454" s="15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</row>
    <row r="1455" spans="1:37" s="10" customFormat="1" ht="21">
      <c r="A1455" s="14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54"/>
      <c r="M1455" s="15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</row>
    <row r="1456" spans="1:37" s="10" customFormat="1" ht="21">
      <c r="A1456" s="14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54"/>
      <c r="M1456" s="15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</row>
    <row r="1457" spans="1:37" s="10" customFormat="1" ht="21">
      <c r="A1457" s="14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54"/>
      <c r="M1457" s="15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</row>
    <row r="1458" spans="1:37" s="10" customFormat="1" ht="21">
      <c r="A1458" s="14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54"/>
      <c r="M1458" s="15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</row>
    <row r="1459" spans="1:37" s="10" customFormat="1" ht="21">
      <c r="A1459" s="14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54"/>
      <c r="M1459" s="15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</row>
    <row r="1460" spans="1:37" s="10" customFormat="1" ht="21">
      <c r="A1460" s="14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54"/>
      <c r="M1460" s="15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</row>
    <row r="1461" spans="1:37" s="10" customFormat="1" ht="21">
      <c r="A1461" s="14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54"/>
      <c r="M1461" s="15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</row>
    <row r="1462" spans="1:37" s="10" customFormat="1" ht="21">
      <c r="A1462" s="14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54"/>
      <c r="M1462" s="15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</row>
    <row r="1463" spans="1:37" s="10" customFormat="1" ht="21">
      <c r="A1463" s="14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54"/>
      <c r="M1463" s="15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</row>
    <row r="1464" spans="1:37" s="10" customFormat="1" ht="21">
      <c r="A1464" s="14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54"/>
      <c r="M1464" s="15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</row>
    <row r="1465" spans="1:37" s="10" customFormat="1" ht="21">
      <c r="A1465" s="14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54"/>
      <c r="M1465" s="15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</row>
  </sheetData>
  <sheetProtection/>
  <autoFilter ref="A35:B41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2"/>
  <sheetViews>
    <sheetView zoomScale="130" zoomScaleNormal="130" zoomScalePageLayoutView="0" workbookViewId="0" topLeftCell="A25">
      <selection activeCell="C16" sqref="C16"/>
    </sheetView>
  </sheetViews>
  <sheetFormatPr defaultColWidth="9.140625" defaultRowHeight="21.75"/>
  <cols>
    <col min="1" max="1" width="3.421875" style="1" customWidth="1"/>
    <col min="2" max="2" width="4.421875" style="1" customWidth="1"/>
    <col min="3" max="3" width="48.00390625" style="1" customWidth="1"/>
    <col min="4" max="4" width="49.8515625" style="1" customWidth="1"/>
    <col min="5" max="6" width="7.140625" style="1" customWidth="1"/>
    <col min="7" max="16384" width="9.140625" style="1" customWidth="1"/>
  </cols>
  <sheetData>
    <row r="3" spans="1:6" ht="27.75" customHeight="1">
      <c r="A3" s="133" t="s">
        <v>54</v>
      </c>
      <c r="B3" s="133"/>
      <c r="C3" s="133"/>
      <c r="D3" s="133"/>
      <c r="E3" s="132"/>
      <c r="F3" s="132"/>
    </row>
    <row r="4" spans="1:6" s="12" customFormat="1" ht="25.5" customHeight="1">
      <c r="A4" s="131" t="s">
        <v>130</v>
      </c>
      <c r="B4" s="131"/>
      <c r="C4" s="131"/>
      <c r="D4" s="131"/>
      <c r="E4" s="131"/>
      <c r="F4" s="131"/>
    </row>
    <row r="5" spans="1:6" s="12" customFormat="1" ht="25.5" customHeight="1">
      <c r="A5" s="134" t="s">
        <v>92</v>
      </c>
      <c r="B5" s="134"/>
      <c r="C5" s="134"/>
      <c r="D5" s="134"/>
      <c r="E5" s="131"/>
      <c r="F5" s="131"/>
    </row>
    <row r="6" spans="1:6" s="12" customFormat="1" ht="25.5" customHeight="1">
      <c r="A6" s="134" t="s">
        <v>102</v>
      </c>
      <c r="B6" s="134"/>
      <c r="C6" s="134"/>
      <c r="D6" s="134"/>
      <c r="E6" s="131"/>
      <c r="F6" s="131"/>
    </row>
    <row r="7" spans="2:6" s="12" customFormat="1" ht="21">
      <c r="B7" s="110"/>
      <c r="C7" s="136"/>
      <c r="D7" s="136"/>
      <c r="E7" s="136"/>
      <c r="F7" s="136"/>
    </row>
    <row r="8" s="109" customFormat="1" ht="21">
      <c r="C8" s="109" t="s">
        <v>95</v>
      </c>
    </row>
    <row r="9" s="109" customFormat="1" ht="21">
      <c r="B9" s="109" t="s">
        <v>135</v>
      </c>
    </row>
    <row r="10" spans="2:6" s="109" customFormat="1" ht="21" customHeight="1">
      <c r="B10" s="137" t="s">
        <v>136</v>
      </c>
      <c r="C10" s="137"/>
      <c r="D10" s="137"/>
      <c r="E10" s="137"/>
      <c r="F10" s="137"/>
    </row>
    <row r="11" s="109" customFormat="1" ht="21">
      <c r="B11" s="109" t="s">
        <v>138</v>
      </c>
    </row>
    <row r="12" s="109" customFormat="1" ht="21">
      <c r="B12" s="109" t="s">
        <v>137</v>
      </c>
    </row>
    <row r="13" s="22" customFormat="1" ht="21">
      <c r="C13" s="22" t="s">
        <v>96</v>
      </c>
    </row>
    <row r="14" s="22" customFormat="1" ht="21">
      <c r="B14" s="22" t="s">
        <v>122</v>
      </c>
    </row>
    <row r="15" s="22" customFormat="1" ht="21">
      <c r="B15" s="22" t="s">
        <v>143</v>
      </c>
    </row>
    <row r="16" s="22" customFormat="1" ht="21">
      <c r="C16" s="22" t="s">
        <v>132</v>
      </c>
    </row>
    <row r="17" s="22" customFormat="1" ht="21">
      <c r="B17" s="22" t="s">
        <v>131</v>
      </c>
    </row>
    <row r="18" s="22" customFormat="1" ht="21">
      <c r="C18" s="22" t="s">
        <v>106</v>
      </c>
    </row>
    <row r="19" s="22" customFormat="1" ht="21">
      <c r="B19" s="22" t="s">
        <v>107</v>
      </c>
    </row>
    <row r="20" s="109" customFormat="1" ht="21">
      <c r="C20" s="109" t="s">
        <v>134</v>
      </c>
    </row>
    <row r="21" spans="2:4" s="109" customFormat="1" ht="21">
      <c r="B21" s="135" t="s">
        <v>155</v>
      </c>
      <c r="C21" s="135"/>
      <c r="D21" s="135"/>
    </row>
    <row r="22" spans="2:4" s="109" customFormat="1" ht="21">
      <c r="B22" s="135" t="s">
        <v>156</v>
      </c>
      <c r="C22" s="135"/>
      <c r="D22" s="135"/>
    </row>
    <row r="23" spans="2:4" s="109" customFormat="1" ht="21">
      <c r="B23" s="135" t="s">
        <v>157</v>
      </c>
      <c r="C23" s="135"/>
      <c r="D23" s="135"/>
    </row>
    <row r="24" spans="2:4" s="109" customFormat="1" ht="21">
      <c r="B24" s="135" t="s">
        <v>158</v>
      </c>
      <c r="C24" s="135"/>
      <c r="D24" s="135"/>
    </row>
    <row r="25" spans="2:4" s="109" customFormat="1" ht="21">
      <c r="B25" s="135" t="s">
        <v>159</v>
      </c>
      <c r="C25" s="135"/>
      <c r="D25" s="135"/>
    </row>
    <row r="26" spans="2:4" s="109" customFormat="1" ht="21">
      <c r="B26" s="135" t="s">
        <v>129</v>
      </c>
      <c r="C26" s="135"/>
      <c r="D26" s="135"/>
    </row>
    <row r="27" spans="2:4" s="109" customFormat="1" ht="21">
      <c r="B27" s="135" t="s">
        <v>160</v>
      </c>
      <c r="C27" s="135"/>
      <c r="D27" s="135"/>
    </row>
    <row r="28" spans="1:2" s="87" customFormat="1" ht="21">
      <c r="A28" s="111"/>
      <c r="B28" s="111" t="s">
        <v>124</v>
      </c>
    </row>
    <row r="29" spans="1:2" s="87" customFormat="1" ht="21">
      <c r="A29" s="111" t="s">
        <v>125</v>
      </c>
      <c r="B29" s="111"/>
    </row>
    <row r="30" spans="1:2" s="87" customFormat="1" ht="21">
      <c r="A30" s="111" t="s">
        <v>126</v>
      </c>
      <c r="B30" s="111"/>
    </row>
    <row r="31" spans="1:2" s="87" customFormat="1" ht="21">
      <c r="A31" s="111" t="s">
        <v>127</v>
      </c>
      <c r="B31" s="111"/>
    </row>
    <row r="32" spans="1:2" s="87" customFormat="1" ht="21">
      <c r="A32" s="111" t="s">
        <v>139</v>
      </c>
      <c r="B32" s="111"/>
    </row>
    <row r="33" spans="1:2" s="87" customFormat="1" ht="21">
      <c r="A33" s="111"/>
      <c r="B33" s="111" t="s">
        <v>140</v>
      </c>
    </row>
    <row r="34" spans="1:2" s="87" customFormat="1" ht="21">
      <c r="A34" s="111" t="s">
        <v>141</v>
      </c>
      <c r="B34" s="111"/>
    </row>
    <row r="35" spans="1:2" s="12" customFormat="1" ht="21">
      <c r="A35" s="51" t="s">
        <v>142</v>
      </c>
      <c r="B35" s="51"/>
    </row>
    <row r="36" spans="1:2" s="12" customFormat="1" ht="21">
      <c r="A36" s="51"/>
      <c r="B36" s="51"/>
    </row>
    <row r="37" spans="1:2" s="12" customFormat="1" ht="21">
      <c r="A37" s="51"/>
      <c r="B37" s="51"/>
    </row>
    <row r="38" spans="3:4" s="22" customFormat="1" ht="21">
      <c r="C38" s="12"/>
      <c r="D38" s="12"/>
    </row>
    <row r="39" spans="3:4" s="22" customFormat="1" ht="21">
      <c r="C39" s="12"/>
      <c r="D39" s="12"/>
    </row>
    <row r="40" spans="3:4" s="89" customFormat="1" ht="21">
      <c r="C40" s="12"/>
      <c r="D40" s="12"/>
    </row>
    <row r="41" spans="3:4" ht="21">
      <c r="C41" s="12"/>
      <c r="D41" s="12"/>
    </row>
    <row r="42" spans="3:4" ht="21">
      <c r="C42" s="12"/>
      <c r="D42" s="12"/>
    </row>
  </sheetData>
  <sheetProtection/>
  <mergeCells count="12">
    <mergeCell ref="B24:D24"/>
    <mergeCell ref="B25:D25"/>
    <mergeCell ref="B26:D26"/>
    <mergeCell ref="B27:D27"/>
    <mergeCell ref="B21:D21"/>
    <mergeCell ref="B22:D22"/>
    <mergeCell ref="B23:D23"/>
    <mergeCell ref="A3:D3"/>
    <mergeCell ref="A5:D5"/>
    <mergeCell ref="A6:D6"/>
    <mergeCell ref="C7:F7"/>
    <mergeCell ref="B10:F10"/>
  </mergeCells>
  <printOptions/>
  <pageMargins left="0.75" right="0.25" top="0.551181102362205" bottom="0.748031496062992" header="0.31496062992126" footer="0.3149606299212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T23"/>
  <sheetViews>
    <sheetView zoomScale="118" zoomScaleNormal="118" zoomScalePageLayoutView="0" workbookViewId="0" topLeftCell="A16">
      <selection activeCell="C24" sqref="C24"/>
    </sheetView>
  </sheetViews>
  <sheetFormatPr defaultColWidth="9.140625" defaultRowHeight="21.75"/>
  <cols>
    <col min="1" max="1" width="5.57421875" style="12" customWidth="1"/>
    <col min="2" max="2" width="21.7109375" style="12" customWidth="1"/>
    <col min="3" max="3" width="30.8515625" style="11" customWidth="1"/>
    <col min="4" max="4" width="28.28125" style="11" customWidth="1"/>
    <col min="5" max="5" width="10.00390625" style="12" customWidth="1"/>
    <col min="6" max="16384" width="9.140625" style="12" customWidth="1"/>
  </cols>
  <sheetData>
    <row r="1" spans="2:254" ht="21">
      <c r="B1" s="138" t="s">
        <v>67</v>
      </c>
      <c r="C1" s="138"/>
      <c r="D1" s="138"/>
      <c r="E1" s="138"/>
      <c r="F1" s="13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2:254" ht="21">
      <c r="B2" s="86"/>
      <c r="C2" s="86"/>
      <c r="D2" s="86"/>
      <c r="E2" s="86"/>
      <c r="F2" s="8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2:6" ht="23.25">
      <c r="B3" s="134" t="s">
        <v>91</v>
      </c>
      <c r="C3" s="134"/>
      <c r="D3" s="134"/>
      <c r="E3" s="134"/>
      <c r="F3" s="134"/>
    </row>
    <row r="4" spans="2:6" ht="23.25">
      <c r="B4" s="134" t="s">
        <v>92</v>
      </c>
      <c r="C4" s="134"/>
      <c r="D4" s="134"/>
      <c r="E4" s="134"/>
      <c r="F4" s="134"/>
    </row>
    <row r="5" spans="2:6" ht="23.25">
      <c r="B5" s="134" t="s">
        <v>102</v>
      </c>
      <c r="C5" s="134"/>
      <c r="D5" s="134"/>
      <c r="E5" s="134"/>
      <c r="F5" s="134"/>
    </row>
    <row r="6" spans="2:5" ht="21">
      <c r="B6" s="18"/>
      <c r="C6" s="18"/>
      <c r="D6" s="18"/>
      <c r="E6" s="18"/>
    </row>
    <row r="7" spans="2:7" ht="21">
      <c r="B7" s="87" t="s">
        <v>93</v>
      </c>
      <c r="C7" s="87"/>
      <c r="D7" s="87"/>
      <c r="E7" s="87"/>
      <c r="F7" s="87"/>
      <c r="G7" s="87"/>
    </row>
    <row r="8" spans="2:7" ht="21">
      <c r="B8" s="87" t="s">
        <v>103</v>
      </c>
      <c r="C8" s="87"/>
      <c r="D8" s="87"/>
      <c r="E8" s="87"/>
      <c r="F8" s="87"/>
      <c r="G8" s="87"/>
    </row>
    <row r="9" spans="2:7" ht="21">
      <c r="B9" s="87" t="s">
        <v>133</v>
      </c>
      <c r="C9" s="87"/>
      <c r="D9" s="87"/>
      <c r="E9" s="87"/>
      <c r="F9" s="87"/>
      <c r="G9" s="87"/>
    </row>
    <row r="10" ht="21">
      <c r="B10" s="12" t="s">
        <v>144</v>
      </c>
    </row>
    <row r="12" ht="21">
      <c r="B12" s="20" t="s">
        <v>35</v>
      </c>
    </row>
    <row r="13" ht="21">
      <c r="B13" s="20"/>
    </row>
    <row r="14" ht="21">
      <c r="B14" s="20" t="s">
        <v>56</v>
      </c>
    </row>
    <row r="16" spans="2:4" s="22" customFormat="1" ht="36.75" customHeight="1">
      <c r="B16" s="24" t="s">
        <v>5</v>
      </c>
      <c r="C16" s="24" t="s">
        <v>24</v>
      </c>
      <c r="D16" s="24" t="s">
        <v>7</v>
      </c>
    </row>
    <row r="17" spans="2:4" ht="35.25" customHeight="1">
      <c r="B17" s="21" t="s">
        <v>9</v>
      </c>
      <c r="C17" s="21">
        <f>data!B35</f>
        <v>15</v>
      </c>
      <c r="D17" s="23">
        <f>C17*100/$C$19</f>
        <v>45.45454545454545</v>
      </c>
    </row>
    <row r="18" spans="2:4" ht="35.25" customHeight="1">
      <c r="B18" s="21" t="s">
        <v>10</v>
      </c>
      <c r="C18" s="21">
        <f>data!B36</f>
        <v>18</v>
      </c>
      <c r="D18" s="23">
        <f>C18*100/$C$19</f>
        <v>54.54545454545455</v>
      </c>
    </row>
    <row r="19" spans="2:4" ht="33.75" customHeight="1">
      <c r="B19" s="24" t="s">
        <v>4</v>
      </c>
      <c r="C19" s="24">
        <f>SUM(C17:C18)</f>
        <v>33</v>
      </c>
      <c r="D19" s="102">
        <f>C19*100/$C$19</f>
        <v>100</v>
      </c>
    </row>
    <row r="21" ht="21">
      <c r="B21" s="51" t="s">
        <v>76</v>
      </c>
    </row>
    <row r="22" ht="21">
      <c r="B22" s="51" t="s">
        <v>145</v>
      </c>
    </row>
    <row r="23" ht="21">
      <c r="B23" s="51"/>
    </row>
  </sheetData>
  <sheetProtection/>
  <mergeCells count="4">
    <mergeCell ref="B3:F3"/>
    <mergeCell ref="B4:F4"/>
    <mergeCell ref="B5:F5"/>
    <mergeCell ref="B1:F1"/>
  </mergeCells>
  <printOptions/>
  <pageMargins left="0.75" right="0" top="0.590551181102362" bottom="0.984251968503937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13"/>
  <sheetViews>
    <sheetView zoomScale="124" zoomScaleNormal="124" zoomScalePageLayoutView="0" workbookViewId="0" topLeftCell="A1">
      <selection activeCell="C7" sqref="C7"/>
    </sheetView>
  </sheetViews>
  <sheetFormatPr defaultColWidth="9.140625" defaultRowHeight="21.75"/>
  <cols>
    <col min="1" max="1" width="3.57421875" style="12" customWidth="1"/>
    <col min="2" max="2" width="22.00390625" style="12" customWidth="1"/>
    <col min="3" max="4" width="27.7109375" style="11" customWidth="1"/>
    <col min="5" max="6" width="9.140625" style="12" customWidth="1"/>
    <col min="7" max="8" width="9.140625" style="12" hidden="1" customWidth="1"/>
    <col min="9" max="16384" width="9.140625" style="12" customWidth="1"/>
  </cols>
  <sheetData>
    <row r="1" spans="2:256" ht="21">
      <c r="B1" s="138" t="s">
        <v>66</v>
      </c>
      <c r="C1" s="138"/>
      <c r="D1" s="138"/>
      <c r="E1" s="138"/>
      <c r="F1" s="138"/>
      <c r="G1" s="138"/>
      <c r="H1" s="138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2:256" ht="21">
      <c r="B2" s="86"/>
      <c r="C2" s="86"/>
      <c r="D2" s="86"/>
      <c r="E2" s="86"/>
      <c r="F2" s="86"/>
      <c r="G2" s="86"/>
      <c r="H2" s="8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ht="21">
      <c r="B3" s="20" t="s">
        <v>55</v>
      </c>
    </row>
    <row r="4" ht="14.25" customHeight="1"/>
    <row r="5" spans="2:4" s="22" customFormat="1" ht="45.75" customHeight="1">
      <c r="B5" s="24" t="s">
        <v>6</v>
      </c>
      <c r="C5" s="106" t="s">
        <v>24</v>
      </c>
      <c r="D5" s="24" t="s">
        <v>7</v>
      </c>
    </row>
    <row r="6" spans="2:4" ht="33.75" customHeight="1">
      <c r="B6" s="25" t="s">
        <v>74</v>
      </c>
      <c r="C6" s="81">
        <f>data!B39</f>
        <v>21</v>
      </c>
      <c r="D6" s="26">
        <f>C6*100/$C$9</f>
        <v>63.63636363636363</v>
      </c>
    </row>
    <row r="7" spans="2:4" ht="33.75" customHeight="1">
      <c r="B7" s="25" t="s">
        <v>11</v>
      </c>
      <c r="C7" s="81">
        <f>data!B40</f>
        <v>9</v>
      </c>
      <c r="D7" s="26">
        <f>C7*100/$C$9</f>
        <v>27.272727272727273</v>
      </c>
    </row>
    <row r="8" spans="2:4" ht="33.75" customHeight="1">
      <c r="B8" s="25" t="s">
        <v>90</v>
      </c>
      <c r="C8" s="80">
        <f>data!B41</f>
        <v>3</v>
      </c>
      <c r="D8" s="26">
        <f>C8*100/$C$9</f>
        <v>9.090909090909092</v>
      </c>
    </row>
    <row r="9" spans="2:4" ht="33.75" customHeight="1">
      <c r="B9" s="27" t="s">
        <v>4</v>
      </c>
      <c r="C9" s="27">
        <f>SUM(C6:C8)</f>
        <v>33</v>
      </c>
      <c r="D9" s="28">
        <f>C9*100/$C$9</f>
        <v>100</v>
      </c>
    </row>
    <row r="11" ht="21">
      <c r="B11" s="51" t="s">
        <v>121</v>
      </c>
    </row>
    <row r="12" ht="21">
      <c r="B12" s="51" t="s">
        <v>108</v>
      </c>
    </row>
    <row r="13" ht="21">
      <c r="B13" s="51"/>
    </row>
  </sheetData>
  <sheetProtection/>
  <mergeCells count="1">
    <mergeCell ref="B1:H1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120" zoomScaleNormal="120" zoomScalePageLayoutView="0" workbookViewId="0" topLeftCell="A7">
      <selection activeCell="G11" sqref="G11"/>
    </sheetView>
  </sheetViews>
  <sheetFormatPr defaultColWidth="9.140625" defaultRowHeight="21.75"/>
  <cols>
    <col min="4" max="4" width="12.00390625" style="0" customWidth="1"/>
    <col min="5" max="5" width="13.57421875" style="0" customWidth="1"/>
    <col min="6" max="6" width="16.8515625" style="0" customWidth="1"/>
    <col min="8" max="8" width="10.28125" style="0" customWidth="1"/>
  </cols>
  <sheetData>
    <row r="1" spans="1:8" s="19" customFormat="1" ht="22.5" customHeight="1">
      <c r="A1" s="139" t="s">
        <v>97</v>
      </c>
      <c r="B1" s="139"/>
      <c r="C1" s="139"/>
      <c r="D1" s="139"/>
      <c r="E1" s="139"/>
      <c r="F1" s="139"/>
      <c r="G1" s="139"/>
      <c r="H1" s="139"/>
    </row>
    <row r="2" spans="1:2" s="19" customFormat="1" ht="19.5">
      <c r="A2" s="78"/>
      <c r="B2" s="78"/>
    </row>
    <row r="3" spans="1:7" s="12" customFormat="1" ht="21">
      <c r="A3" s="20" t="s">
        <v>109</v>
      </c>
      <c r="E3" s="11"/>
      <c r="F3" s="11"/>
      <c r="G3" s="11"/>
    </row>
    <row r="4" spans="1:7" s="12" customFormat="1" ht="21">
      <c r="A4" s="91"/>
      <c r="B4" s="12" t="s">
        <v>73</v>
      </c>
      <c r="E4" s="11"/>
      <c r="F4" s="11"/>
      <c r="G4" s="11"/>
    </row>
    <row r="5" spans="5:7" s="19" customFormat="1" ht="19.5">
      <c r="E5" s="77"/>
      <c r="F5" s="77"/>
      <c r="G5" s="77"/>
    </row>
    <row r="6" spans="2:7" s="19" customFormat="1" ht="19.5">
      <c r="B6" s="142" t="s">
        <v>61</v>
      </c>
      <c r="C6" s="142"/>
      <c r="D6" s="142"/>
      <c r="E6" s="103" t="s">
        <v>24</v>
      </c>
      <c r="F6" s="103" t="s">
        <v>7</v>
      </c>
      <c r="G6" s="77"/>
    </row>
    <row r="7" spans="2:7" s="12" customFormat="1" ht="21">
      <c r="B7" s="143" t="s">
        <v>62</v>
      </c>
      <c r="C7" s="144"/>
      <c r="D7" s="145"/>
      <c r="E7" s="104">
        <f>data!J35</f>
        <v>16</v>
      </c>
      <c r="F7" s="26">
        <f>E7*100/$E$13</f>
        <v>39.02439024390244</v>
      </c>
      <c r="G7" s="11"/>
    </row>
    <row r="8" spans="2:7" s="12" customFormat="1" ht="21">
      <c r="B8" s="141" t="s">
        <v>21</v>
      </c>
      <c r="C8" s="141"/>
      <c r="D8" s="141"/>
      <c r="E8" s="104">
        <f>data!F35</f>
        <v>13</v>
      </c>
      <c r="F8" s="26">
        <f aca="true" t="shared" si="0" ref="F8:F13">E8*100/$E$13</f>
        <v>31.70731707317073</v>
      </c>
      <c r="G8" s="11"/>
    </row>
    <row r="9" spans="2:7" s="12" customFormat="1" ht="21">
      <c r="B9" s="143" t="s">
        <v>94</v>
      </c>
      <c r="C9" s="144"/>
      <c r="D9" s="145"/>
      <c r="E9" s="104">
        <f>data!I35</f>
        <v>5</v>
      </c>
      <c r="F9" s="26">
        <f t="shared" si="0"/>
        <v>12.195121951219512</v>
      </c>
      <c r="G9" s="11"/>
    </row>
    <row r="10" spans="2:7" s="12" customFormat="1" ht="21">
      <c r="B10" s="141" t="s">
        <v>2</v>
      </c>
      <c r="C10" s="141"/>
      <c r="D10" s="141"/>
      <c r="E10" s="104">
        <f>data!H35</f>
        <v>3</v>
      </c>
      <c r="F10" s="26">
        <f t="shared" si="0"/>
        <v>7.317073170731708</v>
      </c>
      <c r="G10" s="11"/>
    </row>
    <row r="11" spans="2:7" s="12" customFormat="1" ht="21">
      <c r="B11" s="141" t="s">
        <v>69</v>
      </c>
      <c r="C11" s="141"/>
      <c r="D11" s="141"/>
      <c r="E11" s="104">
        <f>data!H35</f>
        <v>3</v>
      </c>
      <c r="F11" s="26">
        <f t="shared" si="0"/>
        <v>7.317073170731708</v>
      </c>
      <c r="G11" s="11"/>
    </row>
    <row r="12" spans="2:7" s="12" customFormat="1" ht="21">
      <c r="B12" s="141" t="s">
        <v>71</v>
      </c>
      <c r="C12" s="141"/>
      <c r="D12" s="141"/>
      <c r="E12" s="104">
        <f>data!K35</f>
        <v>1</v>
      </c>
      <c r="F12" s="26">
        <f t="shared" si="0"/>
        <v>2.4390243902439024</v>
      </c>
      <c r="G12" s="11"/>
    </row>
    <row r="13" spans="2:7" s="12" customFormat="1" ht="21">
      <c r="B13" s="140" t="s">
        <v>4</v>
      </c>
      <c r="C13" s="140"/>
      <c r="D13" s="140"/>
      <c r="E13" s="105">
        <f>SUM(E7:E12)</f>
        <v>41</v>
      </c>
      <c r="F13" s="28">
        <f t="shared" si="0"/>
        <v>100</v>
      </c>
      <c r="G13" s="11"/>
    </row>
    <row r="14" spans="5:7" s="19" customFormat="1" ht="19.5">
      <c r="E14" s="77"/>
      <c r="F14" s="77"/>
      <c r="G14" s="77"/>
    </row>
    <row r="15" spans="1:7" s="12" customFormat="1" ht="21">
      <c r="A15" s="87"/>
      <c r="B15" s="12" t="s">
        <v>98</v>
      </c>
      <c r="E15" s="11"/>
      <c r="F15" s="11"/>
      <c r="G15" s="11"/>
    </row>
    <row r="16" spans="1:7" s="12" customFormat="1" ht="21">
      <c r="A16" s="12" t="s">
        <v>146</v>
      </c>
      <c r="E16" s="11"/>
      <c r="F16" s="11"/>
      <c r="G16" s="11"/>
    </row>
    <row r="17" s="12" customFormat="1" ht="21">
      <c r="A17" s="12" t="s">
        <v>107</v>
      </c>
    </row>
    <row r="18" s="19" customFormat="1" ht="19.5"/>
  </sheetData>
  <sheetProtection/>
  <mergeCells count="9">
    <mergeCell ref="A1:H1"/>
    <mergeCell ref="B13:D13"/>
    <mergeCell ref="B12:D12"/>
    <mergeCell ref="B6:D6"/>
    <mergeCell ref="B7:D7"/>
    <mergeCell ref="B8:D8"/>
    <mergeCell ref="B10:D10"/>
    <mergeCell ref="B11:D11"/>
    <mergeCell ref="B9:D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zoomScale="150" zoomScaleNormal="150" zoomScalePageLayoutView="0" workbookViewId="0" topLeftCell="A58">
      <selection activeCell="B62" sqref="B62"/>
    </sheetView>
  </sheetViews>
  <sheetFormatPr defaultColWidth="9.140625" defaultRowHeight="21.75"/>
  <cols>
    <col min="1" max="1" width="3.140625" style="19" customWidth="1"/>
    <col min="2" max="2" width="62.421875" style="19" customWidth="1"/>
    <col min="3" max="3" width="9.8515625" style="19" customWidth="1"/>
    <col min="4" max="4" width="8.8515625" style="19" customWidth="1"/>
    <col min="5" max="5" width="13.140625" style="19" customWidth="1"/>
    <col min="6" max="6" width="10.57421875" style="19" customWidth="1"/>
    <col min="7" max="9" width="9.140625" style="19" customWidth="1"/>
    <col min="10" max="16384" width="9.140625" style="19" customWidth="1"/>
  </cols>
  <sheetData>
    <row r="1" spans="1:8" ht="22.5" customHeight="1">
      <c r="A1" s="139" t="s">
        <v>99</v>
      </c>
      <c r="B1" s="139"/>
      <c r="C1" s="139"/>
      <c r="D1" s="139"/>
      <c r="E1" s="139"/>
      <c r="F1" s="88"/>
      <c r="G1" s="88"/>
      <c r="H1" s="88"/>
    </row>
    <row r="2" spans="2:8" ht="19.5">
      <c r="B2" s="88"/>
      <c r="C2" s="88"/>
      <c r="D2" s="88"/>
      <c r="E2" s="88"/>
      <c r="F2" s="88"/>
      <c r="G2" s="88"/>
      <c r="H2" s="88"/>
    </row>
    <row r="3" ht="19.5">
      <c r="A3" s="56" t="s">
        <v>110</v>
      </c>
    </row>
    <row r="4" spans="1:5" s="29" customFormat="1" ht="19.5">
      <c r="A4" s="146" t="s">
        <v>111</v>
      </c>
      <c r="B4" s="147"/>
      <c r="C4" s="147"/>
      <c r="D4" s="147"/>
      <c r="E4" s="147"/>
    </row>
    <row r="5" spans="1:5" s="29" customFormat="1" ht="20.25" thickBot="1">
      <c r="A5" s="57"/>
      <c r="B5" s="58"/>
      <c r="C5" s="65"/>
      <c r="D5" s="65"/>
      <c r="E5" s="65"/>
    </row>
    <row r="6" spans="1:5" s="30" customFormat="1" ht="15.75">
      <c r="A6" s="148" t="s">
        <v>3</v>
      </c>
      <c r="B6" s="149"/>
      <c r="C6" s="150" t="s">
        <v>147</v>
      </c>
      <c r="D6" s="150"/>
      <c r="E6" s="31" t="s">
        <v>14</v>
      </c>
    </row>
    <row r="7" spans="1:5" s="30" customFormat="1" ht="15.75">
      <c r="A7" s="32"/>
      <c r="B7" s="33"/>
      <c r="C7" s="34"/>
      <c r="D7" s="35" t="s">
        <v>8</v>
      </c>
      <c r="E7" s="64" t="s">
        <v>51</v>
      </c>
    </row>
    <row r="8" spans="1:5" s="30" customFormat="1" ht="15.75">
      <c r="A8" s="36">
        <v>1</v>
      </c>
      <c r="B8" s="37" t="s">
        <v>16</v>
      </c>
      <c r="C8" s="38"/>
      <c r="D8" s="39"/>
      <c r="E8" s="38"/>
    </row>
    <row r="9" spans="1:5" s="30" customFormat="1" ht="15.75">
      <c r="A9" s="41"/>
      <c r="B9" s="30" t="s">
        <v>25</v>
      </c>
      <c r="C9" s="42">
        <f>data!N35</f>
        <v>4.285714285714286</v>
      </c>
      <c r="D9" s="42">
        <f>data!N36</f>
        <v>0.4879500364742645</v>
      </c>
      <c r="E9" s="40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5" s="30" customFormat="1" ht="15.75">
      <c r="A10" s="41"/>
      <c r="B10" s="30" t="s">
        <v>112</v>
      </c>
      <c r="C10" s="42">
        <f>data!O35</f>
        <v>3.5714285714285716</v>
      </c>
      <c r="D10" s="42">
        <f>data!O36</f>
        <v>0.5345224838248478</v>
      </c>
      <c r="E10" s="40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s="30" customFormat="1" ht="15.75">
      <c r="A11" s="44"/>
      <c r="B11" s="45" t="s">
        <v>113</v>
      </c>
      <c r="C11" s="46">
        <f>data!P35</f>
        <v>3.7142857142857144</v>
      </c>
      <c r="D11" s="46">
        <f>data!P36</f>
        <v>0.48795003647426693</v>
      </c>
      <c r="E11" s="40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s="37" customFormat="1" ht="15.75">
      <c r="A12" s="125"/>
      <c r="B12" s="126" t="s">
        <v>19</v>
      </c>
      <c r="C12" s="63">
        <f>AVERAGE(C9:C11)</f>
        <v>3.8571428571428577</v>
      </c>
      <c r="D12" s="63">
        <f>data!P37</f>
        <v>0.7690412528384332</v>
      </c>
      <c r="E12" s="59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5" s="30" customFormat="1" ht="15.75">
      <c r="A13" s="47">
        <v>2</v>
      </c>
      <c r="B13" s="37" t="s">
        <v>17</v>
      </c>
      <c r="C13" s="48"/>
      <c r="D13" s="48"/>
      <c r="E13" s="31"/>
    </row>
    <row r="14" spans="1:5" s="30" customFormat="1" ht="15.75">
      <c r="A14" s="41"/>
      <c r="B14" s="49" t="s">
        <v>26</v>
      </c>
      <c r="C14" s="42">
        <f>data!Q35</f>
        <v>4.285714285714286</v>
      </c>
      <c r="D14" s="42">
        <f>data!Q36</f>
        <v>0.4879500364742645</v>
      </c>
      <c r="E14" s="40" t="str">
        <f>IF(C14&gt;4.5,"มากที่สุด",IF(C14&gt;3.5,"มาก",IF(C14&gt;2.5,"ปานกลาง",IF(C14&gt;1.5,"น้อย",IF(C14&lt;=1.5,"น้อยที่สุด")))))</f>
        <v>มาก</v>
      </c>
    </row>
    <row r="15" spans="1:5" s="30" customFormat="1" ht="15.75">
      <c r="A15" s="41"/>
      <c r="B15" s="30" t="s">
        <v>27</v>
      </c>
      <c r="C15" s="42">
        <f>data!R35</f>
        <v>4.285714285714286</v>
      </c>
      <c r="D15" s="42">
        <f>data!R36</f>
        <v>0.4879500364742645</v>
      </c>
      <c r="E15" s="40" t="str">
        <f aca="true" t="shared" si="0" ref="E15:E42">IF(C15&gt;4.5,"มากที่สุด",IF(C15&gt;3.5,"มาก",IF(C15&gt;2.5,"ปานกลาง",IF(C15&gt;1.5,"น้อย",IF(C15&lt;=1.5,"น้อยที่สุด")))))</f>
        <v>มาก</v>
      </c>
    </row>
    <row r="16" spans="1:5" s="37" customFormat="1" ht="15.75">
      <c r="A16" s="125"/>
      <c r="B16" s="126" t="s">
        <v>19</v>
      </c>
      <c r="C16" s="63">
        <f>AVERAGE(C14:C15)</f>
        <v>4.285714285714286</v>
      </c>
      <c r="D16" s="63">
        <f>data!R37</f>
        <v>0.5811731564363916</v>
      </c>
      <c r="E16" s="59" t="str">
        <f t="shared" si="0"/>
        <v>มาก</v>
      </c>
    </row>
    <row r="17" spans="1:5" s="30" customFormat="1" ht="15.75">
      <c r="A17" s="47">
        <v>3</v>
      </c>
      <c r="B17" s="37" t="s">
        <v>18</v>
      </c>
      <c r="C17" s="48"/>
      <c r="D17" s="48"/>
      <c r="E17" s="40"/>
    </row>
    <row r="18" spans="1:5" s="30" customFormat="1" ht="15.75">
      <c r="A18" s="41"/>
      <c r="B18" s="30" t="s">
        <v>28</v>
      </c>
      <c r="C18" s="42">
        <f>data!S35</f>
        <v>4.285714285714286</v>
      </c>
      <c r="D18" s="42">
        <f>data!S36</f>
        <v>0.4879500364742645</v>
      </c>
      <c r="E18" s="40" t="str">
        <f t="shared" si="0"/>
        <v>มาก</v>
      </c>
    </row>
    <row r="19" spans="1:5" s="90" customFormat="1" ht="15.75">
      <c r="A19" s="41"/>
      <c r="B19" s="90" t="s">
        <v>29</v>
      </c>
      <c r="C19" s="42">
        <f>data!T35</f>
        <v>4.428571428571429</v>
      </c>
      <c r="D19" s="42">
        <f>data!T36</f>
        <v>0.53452248382485</v>
      </c>
      <c r="E19" s="40" t="str">
        <f t="shared" si="0"/>
        <v>มาก</v>
      </c>
    </row>
    <row r="20" spans="1:5" s="90" customFormat="1" ht="15.75">
      <c r="A20" s="41"/>
      <c r="B20" s="90" t="s">
        <v>30</v>
      </c>
      <c r="C20" s="42">
        <f>data!U35</f>
        <v>4.285714285714286</v>
      </c>
      <c r="D20" s="42">
        <f>data!U36</f>
        <v>0.4879500364742645</v>
      </c>
      <c r="E20" s="40" t="str">
        <f t="shared" si="0"/>
        <v>มาก</v>
      </c>
    </row>
    <row r="21" spans="1:5" s="90" customFormat="1" ht="15.75">
      <c r="A21" s="41"/>
      <c r="B21" s="90" t="s">
        <v>31</v>
      </c>
      <c r="C21" s="42">
        <f>data!V35</f>
        <v>4.142857142857143</v>
      </c>
      <c r="D21" s="42">
        <f>data!V36</f>
        <v>0.6900655593423547</v>
      </c>
      <c r="E21" s="40" t="str">
        <f t="shared" si="0"/>
        <v>มาก</v>
      </c>
    </row>
    <row r="22" spans="1:5" s="90" customFormat="1" ht="15.75">
      <c r="A22" s="41"/>
      <c r="B22" s="90" t="s">
        <v>32</v>
      </c>
      <c r="C22" s="42">
        <f>data!W35</f>
        <v>4.285714285714286</v>
      </c>
      <c r="D22" s="42">
        <f>data!W36</f>
        <v>0.4879500364742645</v>
      </c>
      <c r="E22" s="40" t="str">
        <f t="shared" si="0"/>
        <v>มาก</v>
      </c>
    </row>
    <row r="23" spans="1:5" s="90" customFormat="1" ht="15.75">
      <c r="A23" s="41"/>
      <c r="B23" s="90" t="s">
        <v>33</v>
      </c>
      <c r="C23" s="42">
        <f>data!X35</f>
        <v>3</v>
      </c>
      <c r="D23" s="42">
        <f>data!X36</f>
        <v>1.4142135623730951</v>
      </c>
      <c r="E23" s="40" t="str">
        <f t="shared" si="0"/>
        <v>ปานกลาง</v>
      </c>
    </row>
    <row r="24" spans="1:5" s="37" customFormat="1" ht="15.75">
      <c r="A24" s="125"/>
      <c r="B24" s="126" t="s">
        <v>19</v>
      </c>
      <c r="C24" s="63">
        <f>AVERAGE(C18:C23)</f>
        <v>4.071428571428571</v>
      </c>
      <c r="D24" s="63">
        <f>data!X37</f>
        <v>0.7449087134926092</v>
      </c>
      <c r="E24" s="59" t="str">
        <f t="shared" si="0"/>
        <v>มาก</v>
      </c>
    </row>
    <row r="25" spans="1:5" s="30" customFormat="1" ht="15.75">
      <c r="A25" s="47">
        <v>4</v>
      </c>
      <c r="B25" s="37" t="s">
        <v>101</v>
      </c>
      <c r="C25" s="48"/>
      <c r="D25" s="48"/>
      <c r="E25" s="40"/>
    </row>
    <row r="26" spans="1:5" s="30" customFormat="1" ht="15.75">
      <c r="A26" s="41"/>
      <c r="B26" s="30" t="s">
        <v>57</v>
      </c>
      <c r="C26" s="42"/>
      <c r="D26" s="42"/>
      <c r="E26" s="40"/>
    </row>
    <row r="27" spans="1:5" s="30" customFormat="1" ht="15.75">
      <c r="A27" s="41"/>
      <c r="B27" s="30" t="s">
        <v>104</v>
      </c>
      <c r="C27" s="42">
        <f>data!Y35</f>
        <v>4.428571428571429</v>
      </c>
      <c r="D27" s="42">
        <f>data!Y36</f>
        <v>0.786795792469444</v>
      </c>
      <c r="E27" s="40" t="str">
        <f t="shared" si="0"/>
        <v>มาก</v>
      </c>
    </row>
    <row r="28" spans="1:5" s="30" customFormat="1" ht="15.75">
      <c r="A28" s="41"/>
      <c r="B28" s="30" t="s">
        <v>34</v>
      </c>
      <c r="C28" s="42">
        <f>data!Z35</f>
        <v>4.428571428571429</v>
      </c>
      <c r="D28" s="42">
        <f>data!Z36</f>
        <v>0.786795792469444</v>
      </c>
      <c r="E28" s="40" t="str">
        <f t="shared" si="0"/>
        <v>มาก</v>
      </c>
    </row>
    <row r="29" spans="1:5" s="30" customFormat="1" ht="15.75">
      <c r="A29" s="41"/>
      <c r="B29" s="30" t="s">
        <v>72</v>
      </c>
      <c r="C29" s="42">
        <f>data!AA35</f>
        <v>4.428571428571429</v>
      </c>
      <c r="D29" s="42">
        <f>data!AA36</f>
        <v>0.786795792469444</v>
      </c>
      <c r="E29" s="40" t="str">
        <f t="shared" si="0"/>
        <v>มาก</v>
      </c>
    </row>
    <row r="30" spans="1:5" s="30" customFormat="1" ht="31.5">
      <c r="A30" s="41"/>
      <c r="B30" s="49" t="s">
        <v>53</v>
      </c>
      <c r="C30" s="107">
        <f>data!AB35</f>
        <v>4.285714285714286</v>
      </c>
      <c r="D30" s="107">
        <f>data!AB36</f>
        <v>0.7559289460184531</v>
      </c>
      <c r="E30" s="108" t="str">
        <f t="shared" si="0"/>
        <v>มาก</v>
      </c>
    </row>
    <row r="31" spans="1:5" s="30" customFormat="1" ht="15.75">
      <c r="A31" s="41"/>
      <c r="B31" s="49" t="s">
        <v>77</v>
      </c>
      <c r="C31" s="42">
        <f>data!AC35</f>
        <v>4.285714285714286</v>
      </c>
      <c r="D31" s="42">
        <f>data!AC36</f>
        <v>0.7559289460184531</v>
      </c>
      <c r="E31" s="40" t="str">
        <f t="shared" si="0"/>
        <v>มาก</v>
      </c>
    </row>
    <row r="32" spans="1:5" s="30" customFormat="1" ht="15.75">
      <c r="A32" s="41"/>
      <c r="B32" s="49" t="s">
        <v>78</v>
      </c>
      <c r="C32" s="42">
        <f>data!AD35</f>
        <v>4.285714285714286</v>
      </c>
      <c r="D32" s="42">
        <f>data!AD36</f>
        <v>0.7559289460184531</v>
      </c>
      <c r="E32" s="40" t="str">
        <f t="shared" si="0"/>
        <v>มาก</v>
      </c>
    </row>
    <row r="33" spans="1:5" s="30" customFormat="1" ht="15.75">
      <c r="A33" s="41"/>
      <c r="B33" s="49" t="s">
        <v>79</v>
      </c>
      <c r="C33" s="42">
        <f>data!AE35</f>
        <v>4.142857142857143</v>
      </c>
      <c r="D33" s="42">
        <f>data!AE36</f>
        <v>0.6900655593423547</v>
      </c>
      <c r="E33" s="40" t="str">
        <f t="shared" si="0"/>
        <v>มาก</v>
      </c>
    </row>
    <row r="34" spans="1:5" s="30" customFormat="1" ht="15.75">
      <c r="A34" s="41"/>
      <c r="B34" s="49" t="s">
        <v>75</v>
      </c>
      <c r="C34" s="107">
        <f>data!AF35</f>
        <v>4.142857142857143</v>
      </c>
      <c r="D34" s="107">
        <f>data!AF36</f>
        <v>0.6900655593423547</v>
      </c>
      <c r="E34" s="108" t="str">
        <f t="shared" si="0"/>
        <v>มาก</v>
      </c>
    </row>
    <row r="35" spans="1:5" s="30" customFormat="1" ht="31.5">
      <c r="A35" s="41"/>
      <c r="B35" s="49" t="s">
        <v>80</v>
      </c>
      <c r="C35" s="107">
        <f>data!AG35</f>
        <v>4.142857142857143</v>
      </c>
      <c r="D35" s="107">
        <f>data!AG36</f>
        <v>0.6900655593423547</v>
      </c>
      <c r="E35" s="108" t="str">
        <f t="shared" si="0"/>
        <v>มาก</v>
      </c>
    </row>
    <row r="36" spans="1:5" s="37" customFormat="1" ht="15.75">
      <c r="A36" s="61"/>
      <c r="B36" s="126" t="s">
        <v>19</v>
      </c>
      <c r="C36" s="63">
        <f>AVERAGE(C26:C34)</f>
        <v>4.303571428571429</v>
      </c>
      <c r="D36" s="63">
        <f>data!AG37</f>
        <v>0.6261353324525404</v>
      </c>
      <c r="E36" s="59" t="str">
        <f>IF(C36&gt;4.5,"มากที่สุด",IF(C36&gt;3.5,"มาก",IF(C36&gt;2.5,"ปานกลาง",IF(C36&gt;1.5,"น้อย",IF(C36&lt;=1.5,"น้อยที่สุด")))))</f>
        <v>มาก</v>
      </c>
    </row>
    <row r="37" spans="1:5" s="30" customFormat="1" ht="15.75">
      <c r="A37" s="47">
        <v>5</v>
      </c>
      <c r="B37" s="37" t="s">
        <v>114</v>
      </c>
      <c r="C37" s="42"/>
      <c r="D37" s="42"/>
      <c r="E37" s="43"/>
    </row>
    <row r="38" spans="1:5" s="30" customFormat="1" ht="15.75">
      <c r="A38" s="41"/>
      <c r="B38" s="30" t="s">
        <v>58</v>
      </c>
      <c r="C38" s="42">
        <f>data!AH35</f>
        <v>4.714285714285714</v>
      </c>
      <c r="D38" s="42">
        <f>data!AH36</f>
        <v>0.48795003647426655</v>
      </c>
      <c r="E38" s="43" t="str">
        <f t="shared" si="0"/>
        <v>มากที่สุด</v>
      </c>
    </row>
    <row r="39" spans="1:5" s="30" customFormat="1" ht="15.75">
      <c r="A39" s="41"/>
      <c r="B39" s="30" t="s">
        <v>59</v>
      </c>
      <c r="C39" s="42">
        <f>data!AI35</f>
        <v>4.571428571428571</v>
      </c>
      <c r="D39" s="42">
        <f>data!AI36</f>
        <v>0.53452248382485</v>
      </c>
      <c r="E39" s="43" t="str">
        <f t="shared" si="0"/>
        <v>มากที่สุด</v>
      </c>
    </row>
    <row r="40" spans="1:5" s="37" customFormat="1" ht="15.75">
      <c r="A40" s="61"/>
      <c r="B40" s="126" t="s">
        <v>19</v>
      </c>
      <c r="C40" s="63">
        <f>AVERAGE(C38:C39)</f>
        <v>4.642857142857142</v>
      </c>
      <c r="D40" s="63">
        <f>data!AI37</f>
        <v>0.6710809566286694</v>
      </c>
      <c r="E40" s="59" t="str">
        <f t="shared" si="0"/>
        <v>มากที่สุด</v>
      </c>
    </row>
    <row r="41" spans="1:5" s="30" customFormat="1" ht="15.75">
      <c r="A41" s="36">
        <v>6</v>
      </c>
      <c r="B41" s="112" t="s">
        <v>115</v>
      </c>
      <c r="C41" s="42">
        <f>data!AJ35</f>
        <v>4.428571428571429</v>
      </c>
      <c r="D41" s="124">
        <f>data!AJ36</f>
        <v>0.786795792469444</v>
      </c>
      <c r="E41" s="34" t="str">
        <f t="shared" si="0"/>
        <v>มาก</v>
      </c>
    </row>
    <row r="42" spans="1:5" s="37" customFormat="1" ht="15.75">
      <c r="A42" s="61"/>
      <c r="B42" s="126" t="s">
        <v>19</v>
      </c>
      <c r="C42" s="63">
        <f>AVERAGE(C41:C41)</f>
        <v>4.428571428571429</v>
      </c>
      <c r="D42" s="63">
        <f>data!AJ37</f>
        <v>0.6527912098338666</v>
      </c>
      <c r="E42" s="59" t="str">
        <f t="shared" si="0"/>
        <v>มาก</v>
      </c>
    </row>
    <row r="43" spans="1:5" s="30" customFormat="1" ht="16.5" thickBot="1">
      <c r="A43" s="151" t="s">
        <v>20</v>
      </c>
      <c r="B43" s="152"/>
      <c r="C43" s="50">
        <f>data!AL35</f>
        <v>4.275252525252525</v>
      </c>
      <c r="D43" s="50">
        <f>data!AL36</f>
        <v>0.6764925433306588</v>
      </c>
      <c r="E43" s="60" t="str">
        <f>IF(C43&gt;4.5,"มากที่สุด",IF(C43&gt;3.5,"มาก",IF(C43&gt;2.5,"ปานกลาง",IF(C43&gt;1.5,"น้อย",IF(C43&lt;=1.5,"น้อยที่สุด")))))</f>
        <v>มาก</v>
      </c>
    </row>
    <row r="44" spans="1:5" s="30" customFormat="1" ht="16.5" thickTop="1">
      <c r="A44" s="61">
        <v>4</v>
      </c>
      <c r="B44" s="62" t="s">
        <v>116</v>
      </c>
      <c r="C44" s="63">
        <f>data!AK35</f>
        <v>4.285714285714286</v>
      </c>
      <c r="D44" s="63">
        <f>data!AK36</f>
        <v>0.7559289460184531</v>
      </c>
      <c r="E44" s="59" t="str">
        <f>IF(C44&gt;4.5,"มากที่สุด",IF(C44&gt;3.5,"มาก",IF(C44&gt;2.5,"ปานกลาง",IF(C44&gt;1.5,"น้อย",IF(C44&lt;=1.5,"น้อยที่สุด")))))</f>
        <v>มาก</v>
      </c>
    </row>
    <row r="45" spans="1:5" s="30" customFormat="1" ht="15.75">
      <c r="A45" s="82"/>
      <c r="B45" s="83"/>
      <c r="C45" s="84"/>
      <c r="D45" s="84"/>
      <c r="E45" s="85"/>
    </row>
    <row r="46" spans="1:5" s="30" customFormat="1" ht="15.75">
      <c r="A46" s="82"/>
      <c r="B46" s="83"/>
      <c r="C46" s="84"/>
      <c r="D46" s="84"/>
      <c r="E46" s="85"/>
    </row>
    <row r="47" spans="1:5" s="30" customFormat="1" ht="15.75">
      <c r="A47" s="82"/>
      <c r="B47" s="83"/>
      <c r="C47" s="84"/>
      <c r="D47" s="84"/>
      <c r="E47" s="85"/>
    </row>
    <row r="48" spans="1:5" s="30" customFormat="1" ht="15.75">
      <c r="A48" s="82"/>
      <c r="B48" s="83"/>
      <c r="C48" s="84"/>
      <c r="D48" s="84"/>
      <c r="E48" s="85"/>
    </row>
    <row r="49" spans="1:5" s="30" customFormat="1" ht="15.75">
      <c r="A49" s="82"/>
      <c r="B49" s="83"/>
      <c r="C49" s="84"/>
      <c r="D49" s="84"/>
      <c r="E49" s="85"/>
    </row>
    <row r="50" spans="1:5" s="30" customFormat="1" ht="15.75">
      <c r="A50" s="82"/>
      <c r="B50" s="83"/>
      <c r="C50" s="84"/>
      <c r="D50" s="84"/>
      <c r="E50" s="85"/>
    </row>
    <row r="51" spans="1:8" ht="22.5" customHeight="1">
      <c r="A51" s="139" t="s">
        <v>100</v>
      </c>
      <c r="B51" s="139"/>
      <c r="C51" s="139"/>
      <c r="D51" s="139"/>
      <c r="E51" s="139"/>
      <c r="F51" s="86"/>
      <c r="G51" s="88"/>
      <c r="H51" s="88"/>
    </row>
    <row r="52" spans="2:8" ht="19.5">
      <c r="B52" s="86"/>
      <c r="C52" s="86"/>
      <c r="D52" s="86"/>
      <c r="E52" s="86"/>
      <c r="F52" s="86"/>
      <c r="G52" s="86"/>
      <c r="H52" s="86"/>
    </row>
    <row r="53" spans="1:2" s="87" customFormat="1" ht="21">
      <c r="A53" s="111"/>
      <c r="B53" s="111" t="s">
        <v>117</v>
      </c>
    </row>
    <row r="54" spans="1:2" s="87" customFormat="1" ht="21">
      <c r="A54" s="111" t="s">
        <v>123</v>
      </c>
      <c r="B54" s="111"/>
    </row>
    <row r="55" spans="1:2" s="87" customFormat="1" ht="21">
      <c r="A55" s="111" t="s">
        <v>148</v>
      </c>
      <c r="B55" s="111"/>
    </row>
    <row r="56" spans="1:2" s="87" customFormat="1" ht="21">
      <c r="A56" s="111" t="s">
        <v>149</v>
      </c>
      <c r="B56" s="111"/>
    </row>
    <row r="57" spans="1:2" s="87" customFormat="1" ht="21">
      <c r="A57" s="111" t="s">
        <v>150</v>
      </c>
      <c r="B57" s="111"/>
    </row>
    <row r="58" spans="1:2" s="87" customFormat="1" ht="21">
      <c r="A58" s="111" t="s">
        <v>151</v>
      </c>
      <c r="B58" s="111"/>
    </row>
    <row r="59" spans="1:2" s="12" customFormat="1" ht="21">
      <c r="A59" s="51" t="s">
        <v>152</v>
      </c>
      <c r="B59" s="51"/>
    </row>
    <row r="60" spans="1:2" s="12" customFormat="1" ht="21">
      <c r="A60" s="51" t="s">
        <v>153</v>
      </c>
      <c r="B60" s="51"/>
    </row>
    <row r="61" spans="1:2" s="12" customFormat="1" ht="21">
      <c r="A61" s="51" t="s">
        <v>154</v>
      </c>
      <c r="B61" s="51"/>
    </row>
    <row r="62" spans="1:2" ht="19.5">
      <c r="A62" s="78"/>
      <c r="B62" s="78"/>
    </row>
    <row r="63" spans="1:2" ht="19.5">
      <c r="A63" s="78"/>
      <c r="B63" s="78"/>
    </row>
    <row r="64" spans="1:2" ht="19.5">
      <c r="A64" s="78"/>
      <c r="B64" s="78"/>
    </row>
    <row r="65" spans="1:2" ht="19.5">
      <c r="A65" s="78"/>
      <c r="B65" s="78"/>
    </row>
    <row r="66" spans="1:2" ht="19.5">
      <c r="A66" s="78"/>
      <c r="B66" s="78"/>
    </row>
    <row r="67" spans="1:2" ht="19.5">
      <c r="A67" s="78"/>
      <c r="B67" s="78"/>
    </row>
    <row r="68" spans="1:2" ht="19.5">
      <c r="A68" s="78"/>
      <c r="B68" s="78"/>
    </row>
    <row r="69" spans="1:2" ht="19.5">
      <c r="A69" s="78"/>
      <c r="B69" s="78"/>
    </row>
    <row r="70" spans="1:2" ht="19.5">
      <c r="A70" s="78"/>
      <c r="B70" s="78"/>
    </row>
    <row r="71" spans="1:2" ht="19.5">
      <c r="A71" s="78"/>
      <c r="B71" s="78"/>
    </row>
    <row r="72" spans="1:2" ht="19.5">
      <c r="A72" s="78"/>
      <c r="B72" s="78"/>
    </row>
    <row r="73" spans="1:2" ht="19.5">
      <c r="A73" s="78"/>
      <c r="B73" s="78"/>
    </row>
    <row r="74" spans="1:2" ht="19.5">
      <c r="A74" s="78"/>
      <c r="B74" s="78"/>
    </row>
    <row r="75" spans="1:2" ht="19.5">
      <c r="A75" s="78"/>
      <c r="B75" s="78"/>
    </row>
    <row r="76" spans="1:2" ht="19.5">
      <c r="A76" s="78"/>
      <c r="B76" s="78"/>
    </row>
    <row r="77" spans="1:2" ht="19.5">
      <c r="A77" s="78"/>
      <c r="B77" s="78"/>
    </row>
    <row r="78" spans="1:2" ht="19.5">
      <c r="A78" s="78"/>
      <c r="B78" s="78"/>
    </row>
    <row r="79" spans="1:2" ht="19.5">
      <c r="A79" s="78"/>
      <c r="B79" s="78"/>
    </row>
    <row r="80" spans="1:2" ht="19.5">
      <c r="A80" s="78"/>
      <c r="B80" s="78"/>
    </row>
    <row r="81" spans="1:2" ht="19.5">
      <c r="A81" s="78"/>
      <c r="B81" s="78"/>
    </row>
    <row r="82" spans="1:2" ht="19.5">
      <c r="A82" s="78"/>
      <c r="B82" s="78"/>
    </row>
    <row r="83" spans="1:2" ht="19.5">
      <c r="A83" s="78"/>
      <c r="B83" s="78"/>
    </row>
    <row r="84" spans="1:2" ht="19.5">
      <c r="A84" s="78"/>
      <c r="B84" s="78"/>
    </row>
    <row r="85" spans="1:2" ht="19.5">
      <c r="A85" s="78"/>
      <c r="B85" s="78"/>
    </row>
    <row r="86" spans="1:2" ht="19.5">
      <c r="A86" s="78"/>
      <c r="B86" s="78"/>
    </row>
    <row r="87" spans="1:2" ht="19.5">
      <c r="A87" s="78"/>
      <c r="B87" s="78"/>
    </row>
    <row r="88" spans="1:2" ht="19.5">
      <c r="A88" s="78"/>
      <c r="B88" s="78"/>
    </row>
    <row r="89" spans="1:2" ht="19.5">
      <c r="A89" s="78"/>
      <c r="B89" s="78"/>
    </row>
    <row r="90" spans="1:2" ht="19.5">
      <c r="A90" s="78"/>
      <c r="B90" s="78"/>
    </row>
    <row r="91" spans="5:7" ht="19.5">
      <c r="E91" s="77"/>
      <c r="F91" s="77"/>
      <c r="G91" s="77"/>
    </row>
    <row r="92" spans="1:7" s="12" customFormat="1" ht="21">
      <c r="A92" s="87"/>
      <c r="E92" s="11"/>
      <c r="F92" s="11"/>
      <c r="G92" s="11"/>
    </row>
    <row r="93" spans="5:7" s="12" customFormat="1" ht="21">
      <c r="E93" s="11"/>
      <c r="F93" s="11"/>
      <c r="G93" s="11"/>
    </row>
    <row r="94" s="12" customFormat="1" ht="21"/>
  </sheetData>
  <sheetProtection/>
  <mergeCells count="6">
    <mergeCell ref="A1:E1"/>
    <mergeCell ref="A51:E51"/>
    <mergeCell ref="A4:E4"/>
    <mergeCell ref="A6:B6"/>
    <mergeCell ref="C6:D6"/>
    <mergeCell ref="A43:B43"/>
  </mergeCells>
  <printOptions/>
  <pageMargins left="0.75" right="0.5" top="0.590551181102362" bottom="0.118110236220472" header="0.511811023622047" footer="0.5118110236220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2"/>
  <sheetViews>
    <sheetView zoomScale="130" zoomScaleNormal="130" zoomScalePageLayoutView="0" workbookViewId="0" topLeftCell="A7">
      <selection activeCell="D13" sqref="D13"/>
    </sheetView>
  </sheetViews>
  <sheetFormatPr defaultColWidth="9.140625" defaultRowHeight="21.75"/>
  <cols>
    <col min="1" max="1" width="7.421875" style="1" customWidth="1"/>
    <col min="2" max="2" width="5.28125" style="1" customWidth="1"/>
    <col min="3" max="3" width="8.140625" style="1" customWidth="1"/>
    <col min="4" max="4" width="79.28125" style="1" customWidth="1"/>
    <col min="5" max="5" width="14.140625" style="1" customWidth="1"/>
    <col min="6" max="16384" width="9.140625" style="1" customWidth="1"/>
  </cols>
  <sheetData>
    <row r="1" spans="2:9" s="19" customFormat="1" ht="22.5" customHeight="1">
      <c r="B1" s="88" t="s">
        <v>68</v>
      </c>
      <c r="C1" s="88"/>
      <c r="D1" s="88"/>
      <c r="E1" s="88"/>
      <c r="F1" s="88"/>
      <c r="G1" s="88"/>
      <c r="H1" s="88"/>
      <c r="I1" s="88"/>
    </row>
    <row r="2" spans="2:9" s="19" customFormat="1" ht="22.5" customHeight="1">
      <c r="B2" s="88"/>
      <c r="C2" s="88"/>
      <c r="D2" s="88"/>
      <c r="E2" s="88"/>
      <c r="F2" s="88"/>
      <c r="G2" s="88"/>
      <c r="H2" s="88"/>
      <c r="I2" s="88"/>
    </row>
    <row r="3" spans="2:3" s="12" customFormat="1" ht="21">
      <c r="B3" s="116" t="s">
        <v>88</v>
      </c>
      <c r="C3" s="51"/>
    </row>
    <row r="4" spans="2:4" s="12" customFormat="1" ht="21">
      <c r="B4" s="117"/>
      <c r="C4" s="154" t="s">
        <v>118</v>
      </c>
      <c r="D4" s="154"/>
    </row>
    <row r="5" spans="2:4" s="12" customFormat="1" ht="21">
      <c r="B5" s="22"/>
      <c r="C5" s="154"/>
      <c r="D5" s="154"/>
    </row>
    <row r="6" spans="2:5" s="12" customFormat="1" ht="23.25" customHeight="1">
      <c r="B6" s="118" t="s">
        <v>119</v>
      </c>
      <c r="C6" s="118"/>
      <c r="D6" s="118"/>
      <c r="E6" s="118"/>
    </row>
    <row r="7" spans="2:8" s="12" customFormat="1" ht="21">
      <c r="B7" s="87"/>
      <c r="C7" s="12" t="s">
        <v>120</v>
      </c>
      <c r="F7" s="11"/>
      <c r="G7" s="11"/>
      <c r="H7" s="11"/>
    </row>
    <row r="8" spans="3:8" s="12" customFormat="1" ht="21">
      <c r="C8" s="12" t="s">
        <v>87</v>
      </c>
      <c r="F8" s="11"/>
      <c r="G8" s="11"/>
      <c r="H8" s="11"/>
    </row>
    <row r="9" spans="2:6" s="12" customFormat="1" ht="21">
      <c r="B9" s="119"/>
      <c r="C9" s="120"/>
      <c r="D9" s="121"/>
      <c r="E9" s="121"/>
      <c r="F9" s="11"/>
    </row>
    <row r="10" spans="2:6" s="20" customFormat="1" ht="21">
      <c r="B10" s="155" t="s">
        <v>128</v>
      </c>
      <c r="C10" s="155"/>
      <c r="D10" s="155"/>
      <c r="E10" s="122"/>
      <c r="F10" s="110"/>
    </row>
    <row r="11" spans="2:6" s="20" customFormat="1" ht="23.25" customHeight="1">
      <c r="B11" s="156" t="s">
        <v>89</v>
      </c>
      <c r="C11" s="156"/>
      <c r="D11" s="156"/>
      <c r="E11" s="122"/>
      <c r="F11" s="123"/>
    </row>
    <row r="12" spans="3:4" s="12" customFormat="1" ht="21">
      <c r="C12" s="153" t="s">
        <v>105</v>
      </c>
      <c r="D12" s="153"/>
    </row>
  </sheetData>
  <sheetProtection/>
  <mergeCells count="5">
    <mergeCell ref="C12:D12"/>
    <mergeCell ref="C4:D4"/>
    <mergeCell ref="C5:D5"/>
    <mergeCell ref="B10:D10"/>
    <mergeCell ref="B11:D11"/>
  </mergeCells>
  <printOptions/>
  <pageMargins left="0.45" right="0.4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charewan</cp:lastModifiedBy>
  <cp:lastPrinted>2016-03-14T03:44:04Z</cp:lastPrinted>
  <dcterms:created xsi:type="dcterms:W3CDTF">2000-03-30T06:43:03Z</dcterms:created>
  <dcterms:modified xsi:type="dcterms:W3CDTF">2016-03-14T03:48:12Z</dcterms:modified>
  <cp:category/>
  <cp:version/>
  <cp:contentType/>
  <cp:contentStatus/>
</cp:coreProperties>
</file>