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0_3.bin" ContentType="application/vnd.openxmlformats-officedocument.oleObject"/>
  <Override PartName="/xl/embeddings/oleObject_1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9195" windowHeight="4290" firstSheet="3" activeTab="5"/>
  </bookViews>
  <sheets>
    <sheet name="Sheet5" sheetId="1" r:id="rId1"/>
    <sheet name="คีย์" sheetId="2" r:id="rId2"/>
    <sheet name="คีย์ (ศึกษา)" sheetId="3" r:id="rId3"/>
    <sheet name="คีย์ (มนุษย์)" sheetId="4" r:id="rId4"/>
    <sheet name="Sheet2" sheetId="5" r:id="rId5"/>
    <sheet name="เพศ" sheetId="6" r:id="rId6"/>
    <sheet name="อายุ" sheetId="7" r:id="rId7"/>
    <sheet name="สาขา" sheetId="8" r:id="rId8"/>
    <sheet name="ทราบจาก" sheetId="9" r:id="rId9"/>
    <sheet name="ทราบข่าว" sheetId="10" r:id="rId10"/>
    <sheet name="สรุป" sheetId="11" r:id="rId11"/>
    <sheet name="Sheet1" sheetId="12" r:id="rId12"/>
    <sheet name="ข้อเสนอแนะ" sheetId="13" r:id="rId13"/>
    <sheet name="Sheet3" sheetId="14" r:id="rId14"/>
  </sheets>
  <definedNames>
    <definedName name="_xlnm._FilterDatabase" localSheetId="1" hidden="1">'คีย์'!$A$1:$AI$106</definedName>
    <definedName name="_xlnm._FilterDatabase" localSheetId="3" hidden="1">'คีย์ (มนุษย์)'!$A$1:$AI$38</definedName>
    <definedName name="_xlnm._FilterDatabase" localSheetId="2" hidden="1">'คีย์ (ศึกษา)'!$A$1:$AI$69</definedName>
  </definedNames>
  <calcPr fullCalcOnLoad="1"/>
  <pivotCaches>
    <pivotCache cacheId="1" r:id="rId15"/>
  </pivotCaches>
</workbook>
</file>

<file path=xl/sharedStrings.xml><?xml version="1.0" encoding="utf-8"?>
<sst xmlns="http://schemas.openxmlformats.org/spreadsheetml/2006/main" count="482" uniqueCount="141">
  <si>
    <t>ลำดับที่</t>
  </si>
  <si>
    <t>ประกาศ</t>
  </si>
  <si>
    <t>เพื่อน</t>
  </si>
  <si>
    <t>คณะที่สังกัด</t>
  </si>
  <si>
    <t>รายการ</t>
  </si>
  <si>
    <t>รวม</t>
  </si>
  <si>
    <t>เพศ</t>
  </si>
  <si>
    <t>อายุ</t>
  </si>
  <si>
    <t>ความถี่</t>
  </si>
  <si>
    <t>ร้อยละ</t>
  </si>
  <si>
    <t>หลักสูตรและการสอน</t>
  </si>
  <si>
    <t>ภาษาอังกฤษ</t>
  </si>
  <si>
    <t>คณะ</t>
  </si>
  <si>
    <t>SD</t>
  </si>
  <si>
    <t>สาขา</t>
  </si>
  <si>
    <t>ข้อควรปรับปรุงด้านการดำเนินงาน</t>
  </si>
  <si>
    <t>ชาย</t>
  </si>
  <si>
    <t>หญิง</t>
  </si>
  <si>
    <t>N</t>
  </si>
  <si>
    <t>%</t>
  </si>
  <si>
    <t>คณะมนุษยศาสตร์</t>
  </si>
  <si>
    <t>คณะศึกษาศาสตร์</t>
  </si>
  <si>
    <t xml:space="preserve">     ภาษาไทย</t>
  </si>
  <si>
    <t xml:space="preserve">     ภาษาอังกฤษ</t>
  </si>
  <si>
    <t xml:space="preserve">จำนวน </t>
  </si>
  <si>
    <t>คณะ/สาขาวิชา</t>
  </si>
  <si>
    <t>31 - 40 ปี</t>
  </si>
  <si>
    <t>41 - 50 ปี</t>
  </si>
  <si>
    <t>1-10 วัน</t>
  </si>
  <si>
    <t>11 - 20 วัน</t>
  </si>
  <si>
    <t>21 - 30 วัน</t>
  </si>
  <si>
    <t>ไม่ระบุระยะเวลา</t>
  </si>
  <si>
    <t>ช่วงอายุ</t>
  </si>
  <si>
    <t>ระยะเวลา</t>
  </si>
  <si>
    <t>ระดับ</t>
  </si>
  <si>
    <t>ความคิดเห็น</t>
  </si>
  <si>
    <t>ศึกษา</t>
  </si>
  <si>
    <t>มนุษย์</t>
  </si>
  <si>
    <t>วิทยาฯ</t>
  </si>
  <si>
    <t>จดหมาย</t>
  </si>
  <si>
    <t>ด้านกระบวนการขั้นตอนการให้บริการ</t>
  </si>
  <si>
    <t>1.1  การประชาสัมพันธ์และการแจ้งข่าว</t>
  </si>
  <si>
    <t>1.2  การลงทะเบียนเข้าร่วมโครงการปฐมนิเทศ</t>
  </si>
  <si>
    <t>1.3  พิธีการ/พิธีกร</t>
  </si>
  <si>
    <t>ด้านเจ้าหน้าที่ผู้ให้บริการ</t>
  </si>
  <si>
    <t>2.2  การอำนวยความสะดวกในการเข้าร่วมโครงการฯ</t>
  </si>
  <si>
    <t>ด้านสิ่งอำนวยความสะดวก</t>
  </si>
  <si>
    <t>3.1  สถานที่จัดโครงการฯ</t>
  </si>
  <si>
    <t>3.2  โสตทัศนูปกรณ์</t>
  </si>
  <si>
    <t>ด้านคุณภาพการให้บริการ  (การปฐมนิเทศ)</t>
  </si>
  <si>
    <t>4.1  วัตถุประสงค์ของการจัดโครงการฯ</t>
  </si>
  <si>
    <t>4.2  ประโยชน์ที่ได้จากการชมวิดีโอแนะนำมหาวิทยาลัย</t>
  </si>
  <si>
    <t>รวมเฉลี่ย</t>
  </si>
  <si>
    <t>รวมทุกด้าน</t>
  </si>
  <si>
    <t>น้อยกว่าหรือ
เท่ากับ 30 ปี</t>
  </si>
  <si>
    <t xml:space="preserve">    คณิตศาสตร์ศึกษา</t>
  </si>
  <si>
    <t xml:space="preserve">    เทคโนโลยีและสื่อสารการศึกษา</t>
  </si>
  <si>
    <t xml:space="preserve">    หลักสูตรและการสอน</t>
  </si>
  <si>
    <t>ประกาศมหาวิทยาลัย</t>
  </si>
  <si>
    <t>จดหมายจาก
มหาวิทยาลัย</t>
  </si>
  <si>
    <t>ศึกษาศาสตร์</t>
  </si>
  <si>
    <t>มนุษยศาสตร์</t>
  </si>
  <si>
    <t>N = 166</t>
  </si>
  <si>
    <t>เทคโนโลยีและสื่อสารการศึกษา</t>
  </si>
  <si>
    <t>ภาษาไทย</t>
  </si>
  <si>
    <t>2.1  การประสานงาน/การรับแจ้งข่าว/การให้ข้อมูลเกี่ยวกับโครงการฯ</t>
  </si>
  <si>
    <t>3.3  ที่จอดรถ</t>
  </si>
  <si>
    <t>4.3  ประโยชน์ที่ได้จากการกล่าวปฐมนิเทศ โดย อธิการบดี</t>
  </si>
  <si>
    <t>4.4  ประโยชน์ที่ได้รับจากการปฐมนิเทศ โดย รองอธิการบดีฝ่ายวิชาการ</t>
  </si>
  <si>
    <t>Grand Total</t>
  </si>
  <si>
    <t xml:space="preserve">         จากตาราง  2  พบว่าผู้ตอบแบบสอบถาม ในภาพรวมส่วนใหญ่มีอายุ น้อยกว่าหรือเท่ากับ  30  ปี  </t>
  </si>
  <si>
    <t xml:space="preserve">    ฟิสิกส์ศึกษา</t>
  </si>
  <si>
    <t>Count of ระยะเวลา</t>
  </si>
  <si>
    <t xml:space="preserve">ผลการประเมินโครงการปฐมนิเทศนิสิตระดับบัณฑิตศึกษา 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</si>
  <si>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จำแนกตามเพศ</t>
    </r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</si>
  <si>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จำแนกตามอายุ</t>
    </r>
  </si>
  <si>
    <r>
      <t xml:space="preserve">ตาราง  3  </t>
    </r>
    <r>
      <rPr>
        <sz val="16"/>
        <rFont val="TH SarabunPSK"/>
        <family val="2"/>
      </rPr>
      <t>แสดงจำนวนร้อยละของผู้ตอบแบบสอบถาม  จำแนกตามสาขาวิชา</t>
    </r>
  </si>
  <si>
    <r>
      <t>ตาราง  4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จำแนกตามการได้รับข่าวการปฐมนิเทศ</t>
    </r>
  </si>
  <si>
    <r>
      <t xml:space="preserve">หมายเหตุ  </t>
    </r>
    <r>
      <rPr>
        <sz val="14"/>
        <rFont val="TH SarabunPSK"/>
        <family val="2"/>
      </rPr>
      <t>ตอบได้มากกว่า  1  ข้อ</t>
    </r>
  </si>
  <si>
    <r>
      <t>ตาราง 5</t>
    </r>
    <r>
      <rPr>
        <sz val="16"/>
        <rFont val="TH SarabunPSK"/>
        <family val="2"/>
      </rPr>
      <t xml:space="preserve"> แสดงจำนวนร้อยละของผู้ตอบแบบสอบถาม  จำแนกตามระยะเวลาที่ได้รับทราบข่าวการปฐมนิเทศล่วงหน้า</t>
    </r>
  </si>
  <si>
    <r>
      <t xml:space="preserve">ตาราง  7  </t>
    </r>
    <r>
      <rPr>
        <sz val="16"/>
        <rFont val="TH SarabunPSK"/>
        <family val="2"/>
      </rPr>
      <t>แสดงข้อเสนอแนะ</t>
    </r>
  </si>
  <si>
    <t>website</t>
  </si>
  <si>
    <t>ป้าย</t>
  </si>
  <si>
    <t>ได้รับความรู้ดีมาก</t>
  </si>
  <si>
    <t xml:space="preserve">ควรจะมีช่วงพักเบรคสัก 5-10 นาที </t>
  </si>
  <si>
    <t>วิทยาศาสตร์ศึกษา (คณิตศาสตร์)</t>
  </si>
  <si>
    <t>วิทยาศาสตร์ศึกษา (ฟิสิกส์)</t>
  </si>
  <si>
    <t>ควรเพิ่มระยะเวลาในเรื่องการแนะนำการให้บริการของสำนักหอสมุดและขั้นตอนการลงทะเบียนของกองบริการการศึกษา</t>
  </si>
  <si>
    <t>ควรจัดปฐมนิเทศครึ่งวัน</t>
  </si>
  <si>
    <t>ควรทำเอกสารการแนะนำการให้บริการของสำนักหอสมุดแจก</t>
  </si>
  <si>
    <t>ควรดำเนินการตามกำหนดการ</t>
  </si>
  <si>
    <t>ระยะเวลาในการจัดปฐมนิเทศไม่ควรใช้เวลามากจนเกินไป</t>
  </si>
  <si>
    <t>การปฐมนิเทศได้รับประโยชน์มาก</t>
  </si>
  <si>
    <t>(ครู อาจารย์ประจำการ) ประจำปีการศึกษา 2554</t>
  </si>
  <si>
    <t>จำนวนทั้งสิ้น 206 คน มีผู้เข้าร่วมโครงการในวันดังกล่าว จำนวน 157 คน คิดเป็นร้อยละ 76.21 มีผู้ตอบแบบสอบถาม</t>
  </si>
  <si>
    <t xml:space="preserve">       จากตาราง  1  พบว่าจำนวนผู้ตอบแบบสอบถาม  โดยภาพรวมเป็นนิสิตเพศหญิง ร้อยละ  90.48</t>
  </si>
  <si>
    <t xml:space="preserve">สารสนเทศและการสื่อสาร มหาวิทยาลัยนเรศวร จากข้อมูลกองบริการการศึกษา มีนิสิตชั้นปีที่ 1 หลักสูตรครู อาจารย์ประจำการ </t>
  </si>
  <si>
    <t>ประจำปีการศึกษา 2554 ในวันอาทิตย์ที่ 13  มีนาคม 2554 ณ ห้อง Main Conference อาคารสถานบริการเทคโนโลยี-</t>
  </si>
  <si>
    <t xml:space="preserve">            บัณฑิตวิทยาลัยได้จัดโครงการปฐมนิเทศนิสิตระดับบัณฑิตศึกษา แบบ 1 ภาคการศึกษา (ครู อาจารย์ประจำการ)</t>
  </si>
  <si>
    <t>ณ ห้อง Main Conference อาคารสถานบริการเทคโนโลยีสารสนเทศและการสื่อสาร มหาวิทยาลัยนเรศวร</t>
  </si>
  <si>
    <t>นิสิตเพศชาย  ร้อยละ 9.52  จำแนกตามคณะ ดังนี้ คณะศึกษาศาสตร์  เป็นนิสิตเพศหญิงร้อยละ  89.71</t>
  </si>
  <si>
    <t>เพศชาย ร้อยละ  10.29  และคณะมนุษยศาสตร์  นิสิตเพศหญิง ร้อยละ  91.89 นิสิตเพศชาย ร้อยละ 8.11</t>
  </si>
  <si>
    <t>ร้อยละ 58.10  รองลงมาคือ อายุระหว่าง  31 - 40 ปี  ร้อยละ 30.48  จำแนกตามคณะ ดังนี้  คณะศึกษาศาสตร์</t>
  </si>
  <si>
    <t>อายุน้อยกว่าหรือเท่ากับ 30 ปี  ร้อยละ  58.10  รองลงมาคือ  อายุระหว่าง 31 - 40 ปี  ร้อยละ  33.82</t>
  </si>
  <si>
    <t xml:space="preserve">ร้อยละ 24.32  </t>
  </si>
  <si>
    <t xml:space="preserve">และคณะมนุษยศาสตร์  อายุน้อยกว่าหรือเท่ากับ 30 ปี  ร้อยละ 56.76 รองลงมาคือ อายุระหว่าง 31 - 40 ปี </t>
  </si>
  <si>
    <t>Website</t>
  </si>
  <si>
    <t>ป้าย
ประชาสัมพันธ์</t>
  </si>
  <si>
    <t>Website ร้อยละ  37.37 รองลงมาคือ จดหมายจากมหาวิทยาลัย ร้อยละ 35.86 จำแนกตามคณะพบว่า คณะศึกษาศาสตร์</t>
  </si>
  <si>
    <t xml:space="preserve">ได้รับข่าวการปฐมนิเทศจาก Website และจดหมายจากมหาวิทยาลัย ร้อยละ 37.50 รองลงมาคือ ประกาศมหาวิทยาลัย </t>
  </si>
  <si>
    <t>ควรเพิ่มระยะเวลาในเรื่องการแนะนำการให้บริการของสำนักหอสมุดและขั้นตอนการลงทะเบียน</t>
  </si>
  <si>
    <t>ของกองบริการการศึกษา</t>
  </si>
  <si>
    <t xml:space="preserve">    จากตาราง 5 พบว่า ผู้ตอบแบบสอบถาม ส่วนใหญ่มีระยะเวลาในการรับทราบข่าว อยู่ระหว่าง 1-10 วัน ร้อยละ  54.29</t>
  </si>
  <si>
    <t>รองลงมาคือ ระหว่าง 11 - 20 วัน ร้อยละ  19.05  จำแนกตามคณะ พบว่า คณะศึกษาศาสตร์ ส่วนใหญ่มีระยะเวลา</t>
  </si>
  <si>
    <t xml:space="preserve">ในการรับทราบข่าว อยู่ระหว่าง  1-10 วัน ร้อยละ 57.35  และคณะมนุษยศาสตร์ ส่วนใหญ่มีระยะเวลาในการรับทราบข่าว </t>
  </si>
  <si>
    <t>มหาวิทยาลัย ร้อยละ  32.26</t>
  </si>
  <si>
    <t>อยู่ระหว่าง 1-10 วัน ร้อยละ  48.65</t>
  </si>
  <si>
    <t>4.5  ประโยชน์ที่ได้รับจากการกล่าวปฐมนิเทศ โดย รองคณบดีฝ่ายบริหาร บัณฑิตวิทยาลัย</t>
  </si>
  <si>
    <t>4.6  ประโยชน์ที่ได้รับจากการกล่าวปฐมนิเทศ โดย รองคณบดีฝ่ายวิชาการ บัณฑิตวิทยาลัย</t>
  </si>
  <si>
    <t>4.7  ประโยชน์ที่ได้รับจากการกล่าวปฐมนิเทศ โดย รองคณบดีฝ่ายพัฒนานิสิตบัณฑิตวิทยาลัย</t>
  </si>
  <si>
    <t>4.10  ความเหมาะสมของระยะเวลาในการจัดโครงการฯ</t>
  </si>
  <si>
    <t>4.8  ประโยชน์ที่ได้จากการแนะนำการให้บริการของสำนักหอสมุด โดย ผู้อำนวยการสำนักหอสมุด  หรือผู้แทน</t>
  </si>
  <si>
    <t xml:space="preserve">      โดย ผู้อำนวยการกองบริการการศึกษาหรือผู้แทน</t>
  </si>
  <si>
    <t>4.9  ประโยชน์ที่ได้จากการแนะนำขั้นตอนการลงทะเบียนและงานบริการอื่น ๆ ของกองบริการการศึกษา</t>
  </si>
  <si>
    <r>
      <t>ตาราง  6</t>
    </r>
    <r>
      <rPr>
        <sz val="14"/>
        <rFont val="TH SarabunPSK"/>
        <family val="2"/>
      </rPr>
      <t xml:space="preserve">  ผลการประเมินการปฐมนิเทศนิสิตปริญญาโท (ครูอาจารย์ประจำการ) ปีการศึกษา 2554</t>
    </r>
  </si>
  <si>
    <t>N = 68</t>
  </si>
  <si>
    <t>N = 37</t>
  </si>
  <si>
    <t>N = 105</t>
  </si>
  <si>
    <t>แล้วพบว่า คณะศึกษาศาสตร์ มีความพึงพอใจด้านประโยชน์ที่ได้รับจากการปฐมนิเทศ โดย รองอธิการบดีฝ่ายวิชาการ</t>
  </si>
  <si>
    <t>ด้านประโยชน์ที่ได้รับจากการปฐมนิเทศ โดย รองอธิการบดีฝ่ายวิชาการ อยู่ในระดับมากที่สุด (ค่าเฉลี่ย = 4.59) รองลงมาคือ</t>
  </si>
  <si>
    <t>การกล่าวปฐมนิเทศ โดย รองคณบดีฝ่ายบริหารบัณฑิตวิทยาลัย (ค่าเฉลี่ย = 4.37) และคณะมนุษยศาสตร์ มีความพึงพอใจ</t>
  </si>
  <si>
    <t>ประโยชน์ที่ได้รับจากการปฐมนิเทศ โดย อธิการบดี (ค่าเฉลี่ย = 4.54)</t>
  </si>
  <si>
    <t>จากตาราง 6 พบว่า ภาพรวมทุกด้าน ทั้ง 2 คณะ อยู่ในระดับมาก (ค่าเฉลี่ย = 4.27)  และเมื่อพิจารณารายคณะ</t>
  </si>
  <si>
    <t>วันอาทิตย์ที่ 13  มีนาคม 2554</t>
  </si>
  <si>
    <t>คืนกลับมา จำนวน 105 คน คิดเป็นร้อยละ 66.87 ของผู้เข้าร่วมโครงการฯ</t>
  </si>
  <si>
    <t xml:space="preserve">     จากตาราง  3  พบว่าผู้ตอบแบบสอบถามส่วนใหญ่ เป็นนิสิตจาก คณะมนุษยศาสตร์ สาขาวิชาภาษาอังกฤษ </t>
  </si>
  <si>
    <t>ร้อยละ 23.81  รองลงมาคือ คณะศึกษาศาสตร์  สาขาวิชาหลักสูตรและการสอน ร้อยละ 21.90</t>
  </si>
  <si>
    <t>สาขาวิชาเทคโนโลยีและสื่อสารการศึกษา  ร้อยละ 18.10</t>
  </si>
  <si>
    <t xml:space="preserve">          จากตาราง  4  พบว่า ผู้ตอบแบบสอบถามได้รับข่าวการปฐมนิเทศ ในภาพรวม  ส่วนใหญ่ได้รับทราบข่าวจาก</t>
  </si>
  <si>
    <t>ร้อยละ 24.26 และคณะมนุษยศาสตร์  ได้รับข่าวการปฐมนิเทศจากWebsite  ร้อยละ 37.10 รองลงมาคือ จดหมายจาก-</t>
  </si>
  <si>
    <t>สูงที่สุด  (ค่าเฉลี่ย = 4.50) รองลงมาคือ สถานที่จัดโครงการฯ โสตทัศนูปกรณ์ และประโยชน์ที่ได้รับจาก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</si>
</sst>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0.000"/>
    <numFmt numFmtId="200" formatCode="0.0000"/>
    <numFmt numFmtId="201" formatCode="0.00000"/>
    <numFmt numFmtId="202" formatCode="&quot;฿&quot;#,##0.000000"/>
    <numFmt numFmtId="203" formatCode="&quot;฿&quot;#,##0.00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0.000000000"/>
    <numFmt numFmtId="209" formatCode="0.00000000"/>
    <numFmt numFmtId="210" formatCode="0.0000000"/>
    <numFmt numFmtId="211" formatCode="0.000000"/>
    <numFmt numFmtId="212" formatCode="0.00_ ;\-0.00\ "/>
    <numFmt numFmtId="213" formatCode="0.0"/>
    <numFmt numFmtId="214" formatCode="_-* #,##0.0000_-;\-* #,##0.0000_-;_-* &quot;-&quot;????_-;_-@_-"/>
    <numFmt numFmtId="215" formatCode="_-* #,##0_-;\-* #,##0_-;_-* &quot;-&quot;??_-;_-@_-"/>
    <numFmt numFmtId="216" formatCode="_-* #,##0.0_-;\-* #,##0.0_-;_-* &quot;-&quot;??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0.0000000000"/>
    <numFmt numFmtId="222" formatCode="0.00000000000"/>
  </numFmts>
  <fonts count="58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sz val="16"/>
      <color indexed="53"/>
      <name val="TH SarabunPSK"/>
      <family val="2"/>
    </font>
    <font>
      <sz val="15"/>
      <name val="TH SarabunPSK"/>
      <family val="2"/>
    </font>
    <font>
      <u val="single"/>
      <sz val="16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4"/>
      <color indexed="8"/>
      <name val="Cordia Ne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215" fontId="0" fillId="0" borderId="10" xfId="0" applyNumberFormat="1" applyBorder="1" applyAlignment="1">
      <alignment/>
    </xf>
    <xf numFmtId="215" fontId="0" fillId="0" borderId="18" xfId="0" applyNumberFormat="1" applyBorder="1" applyAlignment="1">
      <alignment/>
    </xf>
    <xf numFmtId="215" fontId="0" fillId="0" borderId="15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6" fillId="0" borderId="0" xfId="0" applyFont="1" applyAlignment="1">
      <alignment/>
    </xf>
    <xf numFmtId="0" fontId="9" fillId="35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15" fontId="10" fillId="0" borderId="0" xfId="4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21" xfId="0" applyFont="1" applyBorder="1" applyAlignment="1">
      <alignment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2" fontId="8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2" fontId="8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/>
    </xf>
    <xf numFmtId="0" fontId="17" fillId="0" borderId="20" xfId="0" applyFont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/>
    </xf>
    <xf numFmtId="2" fontId="17" fillId="0" borderId="27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30" xfId="0" applyFont="1" applyBorder="1" applyAlignment="1">
      <alignment/>
    </xf>
    <xf numFmtId="2" fontId="16" fillId="0" borderId="32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2" fontId="16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8" fillId="0" borderId="0" xfId="0" applyFont="1" applyAlignment="1">
      <alignment/>
    </xf>
    <xf numFmtId="0" fontId="15" fillId="0" borderId="28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23" xfId="0" applyFont="1" applyBorder="1" applyAlignment="1">
      <alignment horizontal="center" vertical="justify"/>
    </xf>
    <xf numFmtId="0" fontId="13" fillId="0" borderId="29" xfId="0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13" fillId="0" borderId="24" xfId="0" applyFont="1" applyBorder="1" applyAlignment="1">
      <alignment horizontal="center" vertical="justify"/>
    </xf>
    <xf numFmtId="0" fontId="4" fillId="0" borderId="27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2" fontId="15" fillId="0" borderId="32" xfId="0" applyNumberFormat="1" applyFont="1" applyBorder="1" applyAlignment="1">
      <alignment horizontal="center"/>
    </xf>
    <xf numFmtId="2" fontId="6" fillId="36" borderId="0" xfId="0" applyNumberFormat="1" applyFont="1" applyFill="1" applyAlignment="1">
      <alignment horizontal="center"/>
    </xf>
    <xf numFmtId="215" fontId="8" fillId="0" borderId="0" xfId="42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wrapText="1"/>
    </xf>
    <xf numFmtId="1" fontId="13" fillId="0" borderId="29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39" xfId="0" applyFont="1" applyBorder="1" applyAlignment="1">
      <alignment horizontal="center" vertical="justify"/>
    </xf>
    <xf numFmtId="0" fontId="4" fillId="0" borderId="39" xfId="0" applyFont="1" applyBorder="1" applyAlignment="1">
      <alignment/>
    </xf>
    <xf numFmtId="0" fontId="13" fillId="0" borderId="36" xfId="0" applyFont="1" applyBorder="1" applyAlignment="1">
      <alignment horizontal="center"/>
    </xf>
    <xf numFmtId="1" fontId="13" fillId="0" borderId="36" xfId="0" applyNumberFormat="1" applyFont="1" applyBorder="1" applyAlignment="1">
      <alignment horizontal="center"/>
    </xf>
    <xf numFmtId="0" fontId="57" fillId="0" borderId="0" xfId="0" applyFont="1" applyAlignment="1">
      <alignment/>
    </xf>
    <xf numFmtId="2" fontId="4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4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</xdr:row>
      <xdr:rowOff>66675</xdr:rowOff>
    </xdr:from>
    <xdr:to>
      <xdr:col>22</xdr:col>
      <xdr:colOff>0</xdr:colOff>
      <xdr:row>5</xdr:row>
      <xdr:rowOff>66675</xdr:rowOff>
    </xdr:to>
    <xdr:sp>
      <xdr:nvSpPr>
        <xdr:cNvPr id="1" name="Line 1"/>
        <xdr:cNvSpPr>
          <a:spLocks/>
        </xdr:cNvSpPr>
      </xdr:nvSpPr>
      <xdr:spPr>
        <a:xfrm>
          <a:off x="117062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66675</xdr:rowOff>
    </xdr:from>
    <xdr:to>
      <xdr:col>22</xdr:col>
      <xdr:colOff>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1706225" y="9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D106" sheet="คีย์"/>
  </cacheSource>
  <cacheFields count="30">
    <cacheField name="ลำดับที่">
      <sharedItems containsSemiMixedTypes="0" containsString="0" containsMixedTypes="0" containsNumber="1" containsInteger="1"/>
    </cacheField>
    <cacheField name="เพศ">
      <sharedItems containsSemiMixedTypes="0" containsString="0" containsMixedTypes="0" containsNumber="1" containsInteger="1" count="2">
        <n v="2"/>
        <n v="1"/>
      </sharedItems>
    </cacheField>
    <cacheField name="อายุ">
      <sharedItems containsSemiMixedTypes="0" containsString="0" containsMixedTypes="0" containsNumber="1" containsInteger="1" count="26">
        <n v="42"/>
        <n v="34"/>
        <n v="38"/>
        <n v="26"/>
        <n v="32"/>
        <n v="30"/>
        <n v="37"/>
        <n v="27"/>
        <n v="28"/>
        <n v="29"/>
        <n v="24"/>
        <n v="22"/>
        <n v="25"/>
        <n v="45"/>
        <n v="23"/>
        <n v="31"/>
        <n v="36"/>
        <n v="35"/>
        <n v="33"/>
        <n v="49"/>
        <n v="39"/>
        <n v="40"/>
        <n v="41"/>
        <n v="50"/>
        <n v="47"/>
        <n v="44"/>
      </sharedItems>
    </cacheField>
    <cacheField name="ช่วงอายุ">
      <sharedItems containsSemiMixedTypes="0" containsString="0" containsMixedTypes="0" containsNumber="1" containsInteger="1" count="3">
        <n v="3"/>
        <n v="2"/>
        <n v="1"/>
      </sharedItems>
    </cacheField>
    <cacheField name="คณะ">
      <sharedItems containsSemiMixedTypes="0" containsString="0" containsMixedTypes="0" containsNumber="1" containsInteger="1" count="3">
        <n v="2"/>
        <n v="3"/>
        <n v="1"/>
      </sharedItems>
    </cacheField>
    <cacheField name="สาขา">
      <sharedItems containsMixedTypes="0" count="10">
        <s v="วิทยาการดนตรีและนาฏศิลป์"/>
        <s v="คณิตศาสตร์"/>
        <s v="เทคโนโลยีและสื่อสารการศึกษา"/>
        <s v="วิทยาศาสตร์ศึกษา (คณิตศาสตร์ศึกษา)"/>
        <s v="หลักสูตรและการสอน"/>
        <s v="ภาษาไทย"/>
        <s v="ภาษาอังกฤษ"/>
        <s v="ญี่ปุ่นศึกษา"/>
        <s v="วิทยาศาสตร์ศึกษา (วิทยาการคอมพิวเตอร์ศึกษา)"/>
        <s v="วิทยาศาสตร์ศึกษา (ฟิสิกส์ศึกษา)"/>
      </sharedItems>
    </cacheField>
    <cacheField name="ประกาศ">
      <sharedItems containsSemiMixedTypes="0" containsString="0" containsMixedTypes="0" containsNumber="1" containsInteger="1" count="2">
        <n v="1"/>
        <n v="0"/>
      </sharedItems>
    </cacheField>
    <cacheField name="คณะที่สังกัด">
      <sharedItems containsSemiMixedTypes="0" containsString="0" containsMixedTypes="0" containsNumber="1" containsInteger="1" count="2">
        <n v="0"/>
        <n v="1"/>
      </sharedItems>
    </cacheField>
    <cacheField name="วิทยุ/โทรทัศน์">
      <sharedItems containsSemiMixedTypes="0" containsString="0" containsMixedTypes="0" containsNumber="1" containsInteger="1" count="1">
        <n v="0"/>
      </sharedItems>
    </cacheField>
    <cacheField name="จดหมาย">
      <sharedItems containsSemiMixedTypes="0" containsString="0" containsMixedTypes="0" containsNumber="1" containsInteger="1" count="2">
        <n v="0"/>
        <n v="1"/>
      </sharedItems>
    </cacheField>
    <cacheField name="เพื่อน">
      <sharedItems containsSemiMixedTypes="0" containsString="0" containsMixedTypes="0" containsNumber="1" containsInteger="1" count="2">
        <n v="0"/>
        <n v="1"/>
      </sharedItems>
    </cacheField>
    <cacheField name="Internet">
      <sharedItems containsSemiMixedTypes="0" containsString="0" containsMixedTypes="0" containsNumber="1" containsInteger="1" count="2">
        <n v="0"/>
        <n v="1"/>
      </sharedItems>
    </cacheField>
    <cacheField name="2.2">
      <sharedItems containsString="0" containsBlank="1" containsMixedTypes="0" containsNumber="1" containsInteger="1" count="14">
        <n v="10"/>
        <m/>
        <n v="30"/>
        <n v="1"/>
        <n v="3"/>
        <n v="4"/>
        <n v="7"/>
        <n v="5"/>
        <n v="2"/>
        <n v="9"/>
        <n v="6"/>
        <n v="20"/>
        <n v="8"/>
        <n v="14"/>
      </sharedItems>
    </cacheField>
    <cacheField name="ระยะเวลา">
      <sharedItems containsSemiMixedTypes="0" containsString="0" containsMixedTypes="0" containsNumber="1" containsInteger="1" count="4">
        <n v="1"/>
        <n v="7"/>
        <n v="3"/>
        <n v="2"/>
      </sharedItems>
    </cacheField>
    <cacheField name="1.1">
      <sharedItems containsSemiMixedTypes="0" containsString="0" containsMixedTypes="0" containsNumber="1" containsInteger="1" count="5">
        <n v="4"/>
        <n v="3"/>
        <n v="5"/>
        <n v="2"/>
        <n v="1"/>
      </sharedItems>
    </cacheField>
    <cacheField name="1.2">
      <sharedItems containsSemiMixedTypes="0" containsString="0" containsMixedTypes="0" containsNumber="1" containsInteger="1" count="4">
        <n v="5"/>
        <n v="4"/>
        <n v="3"/>
        <n v="2"/>
      </sharedItems>
    </cacheField>
    <cacheField name="1.3">
      <sharedItems containsSemiMixedTypes="0" containsString="0" containsMixedTypes="0" containsNumber="1" containsInteger="1" count="4">
        <n v="5"/>
        <n v="3"/>
        <n v="2"/>
        <n v="4"/>
      </sharedItems>
    </cacheField>
    <cacheField name="2.1">
      <sharedItems containsSemiMixedTypes="0" containsString="0" containsMixedTypes="0" containsNumber="1" containsInteger="1" count="5">
        <n v="3"/>
        <n v="5"/>
        <n v="2"/>
        <n v="4"/>
        <n v="1"/>
      </sharedItems>
    </cacheField>
    <cacheField name="2.22">
      <sharedItems containsSemiMixedTypes="0" containsString="0" containsMixedTypes="0" containsNumber="1" containsInteger="1" count="5">
        <n v="3"/>
        <n v="5"/>
        <n v="2"/>
        <n v="4"/>
        <n v="1"/>
      </sharedItems>
    </cacheField>
    <cacheField name="3.1">
      <sharedItems containsSemiMixedTypes="0" containsString="0" containsMixedTypes="0" containsNumber="1" containsInteger="1" count="4">
        <n v="4"/>
        <n v="5"/>
        <n v="2"/>
        <n v="3"/>
      </sharedItems>
    </cacheField>
    <cacheField name="3.2">
      <sharedItems containsSemiMixedTypes="0" containsString="0" containsMixedTypes="0" containsNumber="1" containsInteger="1" count="4">
        <n v="4"/>
        <n v="5"/>
        <n v="3"/>
        <n v="2"/>
      </sharedItems>
    </cacheField>
    <cacheField name="3.3">
      <sharedItems containsSemiMixedTypes="0" containsString="0" containsMixedTypes="0" containsNumber="1" containsInteger="1" count="5">
        <n v="1"/>
        <n v="4"/>
        <n v="3"/>
        <n v="2"/>
        <n v="5"/>
      </sharedItems>
    </cacheField>
    <cacheField name="4.1">
      <sharedItems containsSemiMixedTypes="0" containsString="0" containsMixedTypes="0" containsNumber="1" containsInteger="1" count="4">
        <n v="5"/>
        <n v="4"/>
        <n v="3"/>
        <n v="2"/>
      </sharedItems>
    </cacheField>
    <cacheField name="4.2">
      <sharedItems containsSemiMixedTypes="0" containsString="0" containsMixedTypes="0" containsNumber="1" containsInteger="1" count="4">
        <n v="5"/>
        <n v="3"/>
        <n v="4"/>
        <n v="2"/>
      </sharedItems>
    </cacheField>
    <cacheField name="4.3">
      <sharedItems containsSemiMixedTypes="0" containsString="0" containsMixedTypes="0" containsNumber="1" containsInteger="1" count="5">
        <n v="2"/>
        <n v="4"/>
        <n v="5"/>
        <n v="3"/>
        <n v="1"/>
      </sharedItems>
    </cacheField>
    <cacheField name="4.4">
      <sharedItems containsSemiMixedTypes="0" containsString="0" containsMixedTypes="0" containsNumber="1" containsInteger="1" count="4">
        <n v="5"/>
        <n v="4"/>
        <n v="3"/>
        <n v="2"/>
      </sharedItems>
    </cacheField>
    <cacheField name="4.5">
      <sharedItems containsSemiMixedTypes="0" containsString="0" containsMixedTypes="0" containsNumber="1" containsInteger="1" count="3">
        <n v="5"/>
        <n v="3"/>
        <n v="4"/>
      </sharedItems>
    </cacheField>
    <cacheField name="4.6">
      <sharedItems containsSemiMixedTypes="0" containsString="0" containsMixedTypes="0" containsNumber="1" containsInteger="1" count="4">
        <n v="5"/>
        <n v="3"/>
        <n v="4"/>
        <n v="2"/>
      </sharedItems>
    </cacheField>
    <cacheField name="4.7">
      <sharedItems containsSemiMixedTypes="0" containsString="0" containsMixedTypes="0" containsNumber="1" containsInteger="1" count="4">
        <n v="5"/>
        <n v="3"/>
        <n v="4"/>
        <n v="2"/>
      </sharedItems>
    </cacheField>
    <cacheField name="4.8">
      <sharedItems containsSemiMixedTypes="0" containsString="0" containsMixedTypes="0" containsNumber="1" containsInteger="1" count="5">
        <n v="5"/>
        <n v="3"/>
        <n v="4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9" firstHeaderRow="1" firstDataRow="2" firstDataCol="1"/>
  <pivotFields count="3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15"/>
    <pivotField axis="axisCol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numFmtId="215">
      <items count="5">
        <item x="0"/>
        <item x="3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Count of ระยะเวลา" fld="1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oleObject" Target="../embeddings/oleObject_10_3.bin" /><Relationship Id="rId5" Type="http://schemas.openxmlformats.org/officeDocument/2006/relationships/oleObject" Target="../embeddings/oleObject_1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H11" sqref="H11"/>
    </sheetView>
  </sheetViews>
  <sheetFormatPr defaultColWidth="9.140625" defaultRowHeight="21.75"/>
  <cols>
    <col min="1" max="1" width="15.8515625" style="0" customWidth="1"/>
    <col min="2" max="4" width="7.140625" style="0" customWidth="1"/>
    <col min="5" max="5" width="10.421875" style="0" bestFit="1" customWidth="1"/>
  </cols>
  <sheetData>
    <row r="3" spans="1:5" ht="21.75">
      <c r="A3" s="4" t="s">
        <v>72</v>
      </c>
      <c r="B3" s="4" t="s">
        <v>12</v>
      </c>
      <c r="C3" s="2"/>
      <c r="D3" s="2"/>
      <c r="E3" s="3"/>
    </row>
    <row r="4" spans="1:5" ht="21.75">
      <c r="A4" s="4" t="s">
        <v>33</v>
      </c>
      <c r="B4" s="1">
        <v>1</v>
      </c>
      <c r="C4" s="5">
        <v>2</v>
      </c>
      <c r="D4" s="5">
        <v>3</v>
      </c>
      <c r="E4" s="6" t="s">
        <v>69</v>
      </c>
    </row>
    <row r="5" spans="1:5" ht="21.75">
      <c r="A5" s="16">
        <v>1</v>
      </c>
      <c r="B5" s="10">
        <v>71</v>
      </c>
      <c r="C5" s="11">
        <v>41</v>
      </c>
      <c r="D5" s="11">
        <v>12</v>
      </c>
      <c r="E5" s="12">
        <v>124</v>
      </c>
    </row>
    <row r="6" spans="1:5" ht="21.75">
      <c r="A6" s="17">
        <v>2</v>
      </c>
      <c r="B6" s="13">
        <v>4</v>
      </c>
      <c r="C6" s="14"/>
      <c r="D6" s="14"/>
      <c r="E6" s="15">
        <v>4</v>
      </c>
    </row>
    <row r="7" spans="1:5" ht="21.75">
      <c r="A7" s="17">
        <v>3</v>
      </c>
      <c r="B7" s="13">
        <v>8</v>
      </c>
      <c r="C7" s="14">
        <v>3</v>
      </c>
      <c r="D7" s="14"/>
      <c r="E7" s="15">
        <v>11</v>
      </c>
    </row>
    <row r="8" spans="1:5" ht="21.75">
      <c r="A8" s="17">
        <v>7</v>
      </c>
      <c r="B8" s="13">
        <v>10</v>
      </c>
      <c r="C8" s="14">
        <v>12</v>
      </c>
      <c r="D8" s="14">
        <v>5</v>
      </c>
      <c r="E8" s="15">
        <v>27</v>
      </c>
    </row>
    <row r="9" spans="1:5" ht="21.75">
      <c r="A9" s="18" t="s">
        <v>69</v>
      </c>
      <c r="B9" s="7">
        <v>93</v>
      </c>
      <c r="C9" s="8">
        <v>56</v>
      </c>
      <c r="D9" s="8">
        <v>17</v>
      </c>
      <c r="E9" s="9">
        <v>166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="106" zoomScaleNormal="106" zoomScalePageLayoutView="0" workbookViewId="0" topLeftCell="A1">
      <selection activeCell="J7" sqref="J7"/>
    </sheetView>
  </sheetViews>
  <sheetFormatPr defaultColWidth="9.140625" defaultRowHeight="21.75"/>
  <cols>
    <col min="1" max="1" width="19.28125" style="34" customWidth="1"/>
    <col min="2" max="9" width="6.57421875" style="33" customWidth="1"/>
    <col min="10" max="11" width="6.57421875" style="34" customWidth="1"/>
    <col min="12" max="16384" width="9.140625" style="34" customWidth="1"/>
  </cols>
  <sheetData>
    <row r="1" ht="24">
      <c r="A1" s="51" t="s">
        <v>79</v>
      </c>
    </row>
    <row r="2" ht="14.25" customHeight="1"/>
    <row r="3" spans="1:11" s="53" customFormat="1" ht="36.75" customHeight="1">
      <c r="A3" s="160" t="s">
        <v>12</v>
      </c>
      <c r="B3" s="160" t="s">
        <v>28</v>
      </c>
      <c r="C3" s="160"/>
      <c r="D3" s="160" t="s">
        <v>29</v>
      </c>
      <c r="E3" s="160"/>
      <c r="F3" s="160" t="s">
        <v>30</v>
      </c>
      <c r="G3" s="160"/>
      <c r="H3" s="160" t="s">
        <v>31</v>
      </c>
      <c r="I3" s="160"/>
      <c r="J3" s="160" t="s">
        <v>5</v>
      </c>
      <c r="K3" s="160"/>
    </row>
    <row r="4" spans="1:11" ht="27" customHeight="1">
      <c r="A4" s="160"/>
      <c r="B4" s="75" t="s">
        <v>18</v>
      </c>
      <c r="C4" s="75" t="s">
        <v>19</v>
      </c>
      <c r="D4" s="75" t="s">
        <v>18</v>
      </c>
      <c r="E4" s="75" t="s">
        <v>19</v>
      </c>
      <c r="F4" s="75" t="s">
        <v>18</v>
      </c>
      <c r="G4" s="75" t="s">
        <v>19</v>
      </c>
      <c r="H4" s="75" t="s">
        <v>18</v>
      </c>
      <c r="I4" s="75" t="s">
        <v>19</v>
      </c>
      <c r="J4" s="75" t="s">
        <v>18</v>
      </c>
      <c r="K4" s="75" t="s">
        <v>19</v>
      </c>
    </row>
    <row r="5" spans="1:11" ht="33.75" customHeight="1">
      <c r="A5" s="76" t="s">
        <v>21</v>
      </c>
      <c r="B5" s="75">
        <v>39</v>
      </c>
      <c r="C5" s="77">
        <f>B5*100/J5</f>
        <v>57.35294117647059</v>
      </c>
      <c r="D5" s="75">
        <v>13</v>
      </c>
      <c r="E5" s="77">
        <f>D5*100/J5</f>
        <v>19.11764705882353</v>
      </c>
      <c r="F5" s="75">
        <v>7</v>
      </c>
      <c r="G5" s="77">
        <f>F5*100/J5</f>
        <v>10.294117647058824</v>
      </c>
      <c r="H5" s="75">
        <v>9</v>
      </c>
      <c r="I5" s="77">
        <f>H5*100/J5</f>
        <v>13.235294117647058</v>
      </c>
      <c r="J5" s="78">
        <f>B5+D5+F5+H5</f>
        <v>68</v>
      </c>
      <c r="K5" s="77">
        <f>C5+E5+G5+I5</f>
        <v>100</v>
      </c>
    </row>
    <row r="6" spans="1:11" ht="33.75" customHeight="1">
      <c r="A6" s="76" t="s">
        <v>20</v>
      </c>
      <c r="B6" s="75">
        <v>18</v>
      </c>
      <c r="C6" s="77">
        <f>B6*100/J6</f>
        <v>48.648648648648646</v>
      </c>
      <c r="D6" s="75">
        <v>7</v>
      </c>
      <c r="E6" s="77">
        <f>D6*100/J6</f>
        <v>18.91891891891892</v>
      </c>
      <c r="F6" s="75">
        <v>2</v>
      </c>
      <c r="G6" s="77">
        <f>F6*100/J6</f>
        <v>5.405405405405405</v>
      </c>
      <c r="H6" s="75">
        <v>10</v>
      </c>
      <c r="I6" s="77">
        <f>H6*100/J6</f>
        <v>27.027027027027028</v>
      </c>
      <c r="J6" s="78">
        <f>B6+D6+F6+H6</f>
        <v>37</v>
      </c>
      <c r="K6" s="77">
        <f>C6+E6+G6+I:I</f>
        <v>100</v>
      </c>
    </row>
    <row r="7" spans="1:11" ht="33.75" customHeight="1">
      <c r="A7" s="83" t="s">
        <v>5</v>
      </c>
      <c r="B7" s="83">
        <f>SUM(B5:B6)</f>
        <v>57</v>
      </c>
      <c r="C7" s="84">
        <f>B7*100/J7</f>
        <v>54.285714285714285</v>
      </c>
      <c r="D7" s="83">
        <f>SUM(D5:D6)</f>
        <v>20</v>
      </c>
      <c r="E7" s="84">
        <f>D7*100/J7</f>
        <v>19.047619047619047</v>
      </c>
      <c r="F7" s="83">
        <f>SUM(F5:F6)</f>
        <v>9</v>
      </c>
      <c r="G7" s="84">
        <f>F7*100/J7</f>
        <v>8.571428571428571</v>
      </c>
      <c r="H7" s="83">
        <f>SUM(H5:H6)</f>
        <v>19</v>
      </c>
      <c r="I7" s="84">
        <f>H7*100/J7</f>
        <v>18.095238095238095</v>
      </c>
      <c r="J7" s="85">
        <f>SUM(J5:J6)</f>
        <v>105</v>
      </c>
      <c r="K7" s="86">
        <f>C7+E7+G7+I7</f>
        <v>100</v>
      </c>
    </row>
    <row r="9" ht="24">
      <c r="A9" s="34" t="s">
        <v>112</v>
      </c>
    </row>
    <row r="10" ht="24">
      <c r="A10" s="34" t="s">
        <v>113</v>
      </c>
    </row>
    <row r="11" ht="24">
      <c r="A11" s="34" t="s">
        <v>114</v>
      </c>
    </row>
    <row r="12" ht="24">
      <c r="A12" s="34" t="s">
        <v>116</v>
      </c>
    </row>
  </sheetData>
  <sheetProtection/>
  <mergeCells count="6">
    <mergeCell ref="J3:K3"/>
    <mergeCell ref="H3:I3"/>
    <mergeCell ref="A3:A4"/>
    <mergeCell ref="B3:C3"/>
    <mergeCell ref="D3:E3"/>
    <mergeCell ref="F3:G3"/>
  </mergeCell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="120" zoomScaleNormal="120" zoomScalePageLayoutView="0" workbookViewId="0" topLeftCell="A13">
      <selection activeCell="K35" sqref="K35"/>
    </sheetView>
  </sheetViews>
  <sheetFormatPr defaultColWidth="9.140625" defaultRowHeight="21.75"/>
  <cols>
    <col min="1" max="1" width="3.140625" style="49" customWidth="1"/>
    <col min="2" max="2" width="66.7109375" style="49" bestFit="1" customWidth="1"/>
    <col min="3" max="3" width="5.7109375" style="49" customWidth="1"/>
    <col min="4" max="4" width="5.140625" style="49" customWidth="1"/>
    <col min="5" max="5" width="10.8515625" style="49" customWidth="1"/>
    <col min="6" max="6" width="5.421875" style="49" customWidth="1"/>
    <col min="7" max="7" width="5.57421875" style="49" customWidth="1"/>
    <col min="8" max="8" width="11.421875" style="49" bestFit="1" customWidth="1"/>
    <col min="9" max="9" width="5.28125" style="49" customWidth="1"/>
    <col min="10" max="10" width="5.7109375" style="49" customWidth="1"/>
    <col min="11" max="11" width="11.421875" style="50" bestFit="1" customWidth="1"/>
    <col min="12" max="16384" width="9.140625" style="49" customWidth="1"/>
  </cols>
  <sheetData>
    <row r="1" spans="1:11" s="87" customFormat="1" ht="24" thickBot="1">
      <c r="A1" s="167" t="s">
        <v>124</v>
      </c>
      <c r="B1" s="168"/>
      <c r="C1" s="168"/>
      <c r="D1" s="168"/>
      <c r="E1" s="168"/>
      <c r="F1" s="168"/>
      <c r="G1" s="168"/>
      <c r="H1" s="168"/>
      <c r="I1" s="168"/>
      <c r="J1" s="168"/>
      <c r="K1" s="50"/>
    </row>
    <row r="2" spans="1:11" s="88" customFormat="1" ht="18.75">
      <c r="A2" s="169" t="s">
        <v>4</v>
      </c>
      <c r="B2" s="170"/>
      <c r="C2" s="162" t="s">
        <v>60</v>
      </c>
      <c r="D2" s="163"/>
      <c r="E2" s="164"/>
      <c r="F2" s="162" t="s">
        <v>61</v>
      </c>
      <c r="G2" s="163"/>
      <c r="H2" s="164"/>
      <c r="I2" s="162" t="s">
        <v>5</v>
      </c>
      <c r="J2" s="163"/>
      <c r="K2" s="164"/>
    </row>
    <row r="3" spans="1:11" s="88" customFormat="1" ht="18.75">
      <c r="A3" s="89"/>
      <c r="B3" s="90"/>
      <c r="C3" s="171" t="s">
        <v>125</v>
      </c>
      <c r="D3" s="171"/>
      <c r="E3" s="91" t="s">
        <v>34</v>
      </c>
      <c r="F3" s="171" t="s">
        <v>126</v>
      </c>
      <c r="G3" s="171"/>
      <c r="H3" s="91" t="s">
        <v>34</v>
      </c>
      <c r="I3" s="171" t="s">
        <v>127</v>
      </c>
      <c r="J3" s="171"/>
      <c r="K3" s="91" t="s">
        <v>34</v>
      </c>
    </row>
    <row r="4" spans="1:11" s="88" customFormat="1" ht="18.75">
      <c r="A4" s="92"/>
      <c r="B4" s="93"/>
      <c r="C4" s="94"/>
      <c r="D4" s="95" t="s">
        <v>13</v>
      </c>
      <c r="E4" s="96" t="s">
        <v>35</v>
      </c>
      <c r="F4" s="94"/>
      <c r="G4" s="97" t="s">
        <v>13</v>
      </c>
      <c r="H4" s="96" t="s">
        <v>35</v>
      </c>
      <c r="I4" s="94"/>
      <c r="J4" s="97" t="s">
        <v>13</v>
      </c>
      <c r="K4" s="96" t="s">
        <v>35</v>
      </c>
    </row>
    <row r="5" spans="1:11" s="88" customFormat="1" ht="18.75">
      <c r="A5" s="98">
        <v>1</v>
      </c>
      <c r="B5" s="99" t="s">
        <v>40</v>
      </c>
      <c r="C5" s="100"/>
      <c r="D5" s="101"/>
      <c r="E5" s="99"/>
      <c r="F5" s="101"/>
      <c r="G5" s="101"/>
      <c r="H5" s="99"/>
      <c r="I5" s="102"/>
      <c r="J5" s="102"/>
      <c r="K5" s="103"/>
    </row>
    <row r="6" spans="1:11" s="88" customFormat="1" ht="18.75">
      <c r="A6" s="104"/>
      <c r="B6" s="88" t="s">
        <v>41</v>
      </c>
      <c r="C6" s="105">
        <v>4.26</v>
      </c>
      <c r="D6" s="105">
        <v>0.56</v>
      </c>
      <c r="E6" s="106" t="str">
        <f>IF(C6&gt;4.5,"มากที่สุด",IF(C6&gt;3.5,"มาก",IF(C6&gt;2.5,"ปานกลาง",IF(C6&gt;1.5,"น้อย",IF(C6&lt;=1.5,"น้อยที่สุด")))))</f>
        <v>มาก</v>
      </c>
      <c r="F6" s="105">
        <v>4.27</v>
      </c>
      <c r="G6" s="105">
        <v>0.56</v>
      </c>
      <c r="H6" s="106" t="str">
        <f>IF(F6&gt;4.5,"มากที่สุด",IF(F6&gt;3.5,"มาก",IF(F6&gt;2.5,"ปานกลาง",IF(F6&gt;1.5,"น้อย",IF(F6&lt;=1.5,"น้อยที่สุด")))))</f>
        <v>มาก</v>
      </c>
      <c r="I6" s="105">
        <v>4.27</v>
      </c>
      <c r="J6" s="105">
        <v>0.56</v>
      </c>
      <c r="K6" s="106" t="str">
        <f>IF(I6&gt;4.5,"มากที่สุด",IF(I6&gt;3.5,"มาก",IF(I6&gt;2.5,"ปานกลาง",IF(I6&gt;1.5,"น้อย",IF(I6&lt;=1.5,"น้อยที่สุด")))))</f>
        <v>มาก</v>
      </c>
    </row>
    <row r="7" spans="1:11" s="88" customFormat="1" ht="18.75">
      <c r="A7" s="104"/>
      <c r="B7" s="88" t="s">
        <v>42</v>
      </c>
      <c r="C7" s="105">
        <v>4.31</v>
      </c>
      <c r="D7" s="105">
        <v>0.58</v>
      </c>
      <c r="E7" s="106" t="str">
        <f>IF(C7&gt;4.5,"มากที่สุด",IF(C7&gt;3.5,"มาก",IF(C7&gt;2.5,"ปานกลาง",IF(C7&gt;1.5,"น้อย",IF(C7&lt;=1.5,"น้อยที่สุด")))))</f>
        <v>มาก</v>
      </c>
      <c r="F7" s="105">
        <v>4.38</v>
      </c>
      <c r="G7" s="105">
        <v>0.55</v>
      </c>
      <c r="H7" s="106" t="str">
        <f aca="true" t="shared" si="0" ref="H7:H32">IF(F7&gt;4.5,"มากที่สุด",IF(F7&gt;3.5,"มาก",IF(F7&gt;2.5,"ปานกลาง",IF(F7&gt;1.5,"น้อย",IF(F7&lt;=1.5,"น้อยที่สุด")))))</f>
        <v>มาก</v>
      </c>
      <c r="I7" s="105">
        <v>4.33</v>
      </c>
      <c r="J7" s="105">
        <v>0.57</v>
      </c>
      <c r="K7" s="106" t="str">
        <f aca="true" t="shared" si="1" ref="K7:K32">IF(I7&gt;4.5,"มากที่สุด",IF(I7&gt;3.5,"มาก",IF(I7&gt;2.5,"ปานกลาง",IF(I7&gt;1.5,"น้อย",IF(I7&lt;=1.5,"น้อยที่สุด")))))</f>
        <v>มาก</v>
      </c>
    </row>
    <row r="8" spans="1:11" s="88" customFormat="1" ht="18.75">
      <c r="A8" s="107"/>
      <c r="B8" s="108" t="s">
        <v>43</v>
      </c>
      <c r="C8" s="109">
        <v>4.13</v>
      </c>
      <c r="D8" s="109">
        <v>0.62</v>
      </c>
      <c r="E8" s="106" t="str">
        <f>IF(C8&gt;4.5,"มากที่สุด",IF(C8&gt;3.5,"มาก",IF(C8&gt;2.5,"ปานกลาง",IF(C8&gt;1.5,"น้อย",IF(C8&lt;=1.5,"น้อยที่สุด")))))</f>
        <v>มาก</v>
      </c>
      <c r="F8" s="109">
        <v>4.24</v>
      </c>
      <c r="G8" s="109">
        <v>0.55</v>
      </c>
      <c r="H8" s="106" t="str">
        <f t="shared" si="0"/>
        <v>มาก</v>
      </c>
      <c r="I8" s="109">
        <v>4.17</v>
      </c>
      <c r="J8" s="109">
        <v>0.6</v>
      </c>
      <c r="K8" s="106" t="str">
        <f t="shared" si="1"/>
        <v>มาก</v>
      </c>
    </row>
    <row r="9" spans="1:11" s="88" customFormat="1" ht="18.75">
      <c r="A9" s="110"/>
      <c r="B9" s="111" t="s">
        <v>52</v>
      </c>
      <c r="C9" s="112">
        <f>AVERAGE(C6:C8)</f>
        <v>4.233333333333333</v>
      </c>
      <c r="D9" s="112">
        <f>AVERAGE(D6:D8)</f>
        <v>0.5866666666666668</v>
      </c>
      <c r="E9" s="94" t="str">
        <f>IF(C9&gt;4.5,"มากที่สุด",IF(C9&gt;3.5,"มาก",IF(C9&gt;2.5,"ปานกลาง",IF(C9&gt;1.5,"น้อย",IF(C9&lt;=1.5,"น้อยที่สุด")))))</f>
        <v>มาก</v>
      </c>
      <c r="F9" s="112">
        <f>AVERAGE(F6:F8)</f>
        <v>4.296666666666666</v>
      </c>
      <c r="G9" s="112">
        <f>AVERAGE(G6:G8)</f>
        <v>0.5533333333333333</v>
      </c>
      <c r="H9" s="94" t="str">
        <f t="shared" si="0"/>
        <v>มาก</v>
      </c>
      <c r="I9" s="112">
        <f>AVERAGE(I6:I8)</f>
        <v>4.256666666666667</v>
      </c>
      <c r="J9" s="112">
        <f>AVERAGE(J6:J8)</f>
        <v>0.5766666666666667</v>
      </c>
      <c r="K9" s="94" t="str">
        <f t="shared" si="1"/>
        <v>มาก</v>
      </c>
    </row>
    <row r="10" spans="1:11" s="88" customFormat="1" ht="18.75">
      <c r="A10" s="113">
        <v>2</v>
      </c>
      <c r="B10" s="99" t="s">
        <v>44</v>
      </c>
      <c r="C10" s="114"/>
      <c r="D10" s="114"/>
      <c r="E10" s="115"/>
      <c r="F10" s="114"/>
      <c r="G10" s="114"/>
      <c r="H10" s="106"/>
      <c r="I10" s="105"/>
      <c r="J10" s="105"/>
      <c r="K10" s="106"/>
    </row>
    <row r="11" spans="1:11" s="88" customFormat="1" ht="18.75">
      <c r="A11" s="104"/>
      <c r="B11" s="116" t="s">
        <v>65</v>
      </c>
      <c r="C11" s="105">
        <v>4.12</v>
      </c>
      <c r="D11" s="105">
        <v>0.61</v>
      </c>
      <c r="E11" s="106" t="str">
        <f>IF(C11&gt;4.5,"มากที่สุด",IF(C11&gt;3.5,"มาก",IF(C11&gt;2.5,"ปานกลาง",IF(C11&gt;1.5,"น้อย",IF(C11&lt;=1.5,"น้อยที่สุด")))))</f>
        <v>มาก</v>
      </c>
      <c r="F11" s="105">
        <v>4.16</v>
      </c>
      <c r="G11" s="105">
        <v>0.69</v>
      </c>
      <c r="H11" s="106" t="str">
        <f t="shared" si="0"/>
        <v>มาก</v>
      </c>
      <c r="I11" s="105">
        <v>4.13</v>
      </c>
      <c r="J11" s="105">
        <v>0.64</v>
      </c>
      <c r="K11" s="106" t="str">
        <f t="shared" si="1"/>
        <v>มาก</v>
      </c>
    </row>
    <row r="12" spans="1:11" s="88" customFormat="1" ht="18.75">
      <c r="A12" s="104"/>
      <c r="B12" s="88" t="s">
        <v>45</v>
      </c>
      <c r="C12" s="105">
        <v>4.16</v>
      </c>
      <c r="D12" s="105">
        <v>0.56</v>
      </c>
      <c r="E12" s="106" t="str">
        <f aca="true" t="shared" si="2" ref="E12:E32">IF(C12&gt;4.5,"มากที่สุด",IF(C12&gt;3.5,"มาก",IF(C12&gt;2.5,"ปานกลาง",IF(C12&gt;1.5,"น้อย",IF(C12&lt;=1.5,"น้อยที่สุด")))))</f>
        <v>มาก</v>
      </c>
      <c r="F12" s="105">
        <v>4.3</v>
      </c>
      <c r="G12" s="105">
        <v>0.52</v>
      </c>
      <c r="H12" s="106" t="str">
        <f t="shared" si="0"/>
        <v>มาก</v>
      </c>
      <c r="I12" s="105">
        <v>4.21</v>
      </c>
      <c r="J12" s="105">
        <v>0.55</v>
      </c>
      <c r="K12" s="106" t="str">
        <f t="shared" si="1"/>
        <v>มาก</v>
      </c>
    </row>
    <row r="13" spans="1:11" s="88" customFormat="1" ht="18.75">
      <c r="A13" s="110"/>
      <c r="B13" s="111" t="s">
        <v>52</v>
      </c>
      <c r="C13" s="112">
        <f>AVERAGE(C11:C12)</f>
        <v>4.140000000000001</v>
      </c>
      <c r="D13" s="112">
        <f>AVERAGE(D11:D12)</f>
        <v>0.585</v>
      </c>
      <c r="E13" s="94" t="str">
        <f t="shared" si="2"/>
        <v>มาก</v>
      </c>
      <c r="F13" s="112">
        <f>AVERAGE(F11:F12)</f>
        <v>4.23</v>
      </c>
      <c r="G13" s="112">
        <f>AVERAGE(G11:G12)</f>
        <v>0.605</v>
      </c>
      <c r="H13" s="94" t="str">
        <f t="shared" si="0"/>
        <v>มาก</v>
      </c>
      <c r="I13" s="112">
        <f>AVERAGE(I11:I12)</f>
        <v>4.17</v>
      </c>
      <c r="J13" s="112">
        <f>AVERAGE(J11:J12)</f>
        <v>0.595</v>
      </c>
      <c r="K13" s="94" t="str">
        <f t="shared" si="1"/>
        <v>มาก</v>
      </c>
    </row>
    <row r="14" spans="1:11" s="88" customFormat="1" ht="18.75">
      <c r="A14" s="113">
        <v>3</v>
      </c>
      <c r="B14" s="99" t="s">
        <v>46</v>
      </c>
      <c r="C14" s="114"/>
      <c r="D14" s="114"/>
      <c r="E14" s="106"/>
      <c r="F14" s="114"/>
      <c r="G14" s="114"/>
      <c r="H14" s="106"/>
      <c r="I14" s="105"/>
      <c r="J14" s="105"/>
      <c r="K14" s="106"/>
    </row>
    <row r="15" spans="1:11" s="88" customFormat="1" ht="18.75">
      <c r="A15" s="104"/>
      <c r="B15" s="88" t="s">
        <v>47</v>
      </c>
      <c r="C15" s="105">
        <v>4.37</v>
      </c>
      <c r="D15" s="105">
        <v>0.57</v>
      </c>
      <c r="E15" s="106" t="str">
        <f t="shared" si="2"/>
        <v>มาก</v>
      </c>
      <c r="F15" s="105">
        <v>4.51</v>
      </c>
      <c r="G15" s="105">
        <v>0.51</v>
      </c>
      <c r="H15" s="106" t="str">
        <f t="shared" si="0"/>
        <v>มากที่สุด</v>
      </c>
      <c r="I15" s="105">
        <v>4.42</v>
      </c>
      <c r="J15" s="105">
        <v>0.55</v>
      </c>
      <c r="K15" s="106" t="str">
        <f t="shared" si="1"/>
        <v>มาก</v>
      </c>
    </row>
    <row r="16" spans="1:11" s="88" customFormat="1" ht="18.75">
      <c r="A16" s="104"/>
      <c r="B16" s="88" t="s">
        <v>48</v>
      </c>
      <c r="C16" s="105">
        <v>4.37</v>
      </c>
      <c r="D16" s="105">
        <v>0.57</v>
      </c>
      <c r="E16" s="106" t="str">
        <f t="shared" si="2"/>
        <v>มาก</v>
      </c>
      <c r="F16" s="105">
        <v>4.46</v>
      </c>
      <c r="G16" s="105">
        <v>0.56</v>
      </c>
      <c r="H16" s="106" t="str">
        <f t="shared" si="0"/>
        <v>มาก</v>
      </c>
      <c r="I16" s="105">
        <v>4.4</v>
      </c>
      <c r="J16" s="105">
        <v>0.57</v>
      </c>
      <c r="K16" s="106" t="str">
        <f t="shared" si="1"/>
        <v>มาก</v>
      </c>
    </row>
    <row r="17" spans="1:11" s="88" customFormat="1" ht="18.75">
      <c r="A17" s="104"/>
      <c r="B17" s="88" t="s">
        <v>66</v>
      </c>
      <c r="C17" s="105">
        <v>4.07</v>
      </c>
      <c r="D17" s="105">
        <v>0.72</v>
      </c>
      <c r="E17" s="106" t="str">
        <f t="shared" si="2"/>
        <v>มาก</v>
      </c>
      <c r="F17" s="105">
        <v>4.22</v>
      </c>
      <c r="G17" s="105">
        <v>0.67</v>
      </c>
      <c r="H17" s="106" t="str">
        <f t="shared" si="0"/>
        <v>มาก</v>
      </c>
      <c r="I17" s="105">
        <v>4.12</v>
      </c>
      <c r="J17" s="105">
        <v>0.7</v>
      </c>
      <c r="K17" s="106" t="str">
        <f t="shared" si="1"/>
        <v>มาก</v>
      </c>
    </row>
    <row r="18" spans="1:11" s="88" customFormat="1" ht="18.75">
      <c r="A18" s="110"/>
      <c r="B18" s="111" t="s">
        <v>52</v>
      </c>
      <c r="C18" s="112">
        <f>AVERAGE(C15:C17)</f>
        <v>4.2700000000000005</v>
      </c>
      <c r="D18" s="112">
        <f>AVERAGE(D15:D17)</f>
        <v>0.62</v>
      </c>
      <c r="E18" s="94" t="str">
        <f t="shared" si="2"/>
        <v>มาก</v>
      </c>
      <c r="F18" s="112">
        <f>AVERAGE(F15:F17)</f>
        <v>4.396666666666666</v>
      </c>
      <c r="G18" s="112">
        <f>AVERAGE(G15:G17)</f>
        <v>0.5800000000000001</v>
      </c>
      <c r="H18" s="94" t="str">
        <f t="shared" si="0"/>
        <v>มาก</v>
      </c>
      <c r="I18" s="112">
        <f>AVERAGE(I15:I17)</f>
        <v>4.3133333333333335</v>
      </c>
      <c r="J18" s="112">
        <f>AVERAGE(J15:J17)</f>
        <v>0.6066666666666667</v>
      </c>
      <c r="K18" s="94" t="str">
        <f t="shared" si="1"/>
        <v>มาก</v>
      </c>
    </row>
    <row r="19" spans="1:11" s="88" customFormat="1" ht="18.75">
      <c r="A19" s="113">
        <v>4</v>
      </c>
      <c r="B19" s="99" t="s">
        <v>49</v>
      </c>
      <c r="C19" s="114"/>
      <c r="D19" s="114"/>
      <c r="E19" s="106"/>
      <c r="F19" s="114"/>
      <c r="G19" s="114"/>
      <c r="H19" s="106"/>
      <c r="I19" s="105"/>
      <c r="J19" s="105"/>
      <c r="K19" s="106"/>
    </row>
    <row r="20" spans="1:11" s="88" customFormat="1" ht="18.75">
      <c r="A20" s="104"/>
      <c r="B20" s="88" t="s">
        <v>50</v>
      </c>
      <c r="C20" s="105">
        <v>4.26</v>
      </c>
      <c r="D20" s="105">
        <v>0.61</v>
      </c>
      <c r="E20" s="106" t="str">
        <f t="shared" si="2"/>
        <v>มาก</v>
      </c>
      <c r="F20" s="105">
        <v>4.43</v>
      </c>
      <c r="G20" s="105">
        <v>0.65</v>
      </c>
      <c r="H20" s="106" t="str">
        <f t="shared" si="0"/>
        <v>มาก</v>
      </c>
      <c r="I20" s="105">
        <v>4.32</v>
      </c>
      <c r="J20" s="105">
        <v>0.63</v>
      </c>
      <c r="K20" s="106" t="str">
        <f t="shared" si="1"/>
        <v>มาก</v>
      </c>
    </row>
    <row r="21" spans="1:11" s="88" customFormat="1" ht="18.75">
      <c r="A21" s="104"/>
      <c r="B21" s="88" t="s">
        <v>51</v>
      </c>
      <c r="C21" s="105">
        <v>4.28</v>
      </c>
      <c r="D21" s="105">
        <v>0.62</v>
      </c>
      <c r="E21" s="106" t="str">
        <f t="shared" si="2"/>
        <v>มาก</v>
      </c>
      <c r="F21" s="105">
        <v>4.35</v>
      </c>
      <c r="G21" s="105">
        <v>0.63</v>
      </c>
      <c r="H21" s="106" t="str">
        <f t="shared" si="0"/>
        <v>มาก</v>
      </c>
      <c r="I21" s="105">
        <v>4.3</v>
      </c>
      <c r="J21" s="105">
        <v>0.62</v>
      </c>
      <c r="K21" s="106" t="str">
        <f t="shared" si="1"/>
        <v>มาก</v>
      </c>
    </row>
    <row r="22" spans="1:11" s="88" customFormat="1" ht="18.75">
      <c r="A22" s="104"/>
      <c r="B22" s="116" t="s">
        <v>67</v>
      </c>
      <c r="C22" s="105">
        <v>4.34</v>
      </c>
      <c r="D22" s="105">
        <v>0.73</v>
      </c>
      <c r="E22" s="106" t="str">
        <f t="shared" si="2"/>
        <v>มาก</v>
      </c>
      <c r="F22" s="105">
        <v>4.54</v>
      </c>
      <c r="G22" s="105">
        <v>0.56</v>
      </c>
      <c r="H22" s="106" t="str">
        <f t="shared" si="0"/>
        <v>มากที่สุด</v>
      </c>
      <c r="I22" s="105">
        <v>4.41</v>
      </c>
      <c r="J22" s="105">
        <v>0.68</v>
      </c>
      <c r="K22" s="106" t="str">
        <f t="shared" si="1"/>
        <v>มาก</v>
      </c>
    </row>
    <row r="23" spans="1:11" s="88" customFormat="1" ht="18.75">
      <c r="A23" s="104"/>
      <c r="B23" s="116" t="s">
        <v>68</v>
      </c>
      <c r="C23" s="105">
        <v>4.5</v>
      </c>
      <c r="D23" s="105">
        <v>0.53</v>
      </c>
      <c r="E23" s="106" t="str">
        <f t="shared" si="2"/>
        <v>มาก</v>
      </c>
      <c r="F23" s="105">
        <v>4.59</v>
      </c>
      <c r="G23" s="105">
        <v>0.55</v>
      </c>
      <c r="H23" s="106" t="str">
        <f t="shared" si="0"/>
        <v>มากที่สุด</v>
      </c>
      <c r="I23" s="105">
        <v>4.53</v>
      </c>
      <c r="J23" s="105">
        <v>0.54</v>
      </c>
      <c r="K23" s="106" t="str">
        <f t="shared" si="1"/>
        <v>มากที่สุด</v>
      </c>
    </row>
    <row r="24" spans="1:11" s="88" customFormat="1" ht="20.25" customHeight="1">
      <c r="A24" s="104"/>
      <c r="B24" s="116" t="s">
        <v>117</v>
      </c>
      <c r="C24" s="105">
        <v>4.37</v>
      </c>
      <c r="D24" s="105">
        <v>0.54</v>
      </c>
      <c r="E24" s="106" t="str">
        <f t="shared" si="2"/>
        <v>มาก</v>
      </c>
      <c r="F24" s="105">
        <v>4.51</v>
      </c>
      <c r="G24" s="105">
        <v>0.51</v>
      </c>
      <c r="H24" s="106" t="str">
        <f t="shared" si="0"/>
        <v>มากที่สุด</v>
      </c>
      <c r="I24" s="105">
        <v>4.42</v>
      </c>
      <c r="J24" s="105">
        <v>0.53</v>
      </c>
      <c r="K24" s="106" t="str">
        <f t="shared" si="1"/>
        <v>มาก</v>
      </c>
    </row>
    <row r="25" spans="1:11" s="88" customFormat="1" ht="18" customHeight="1">
      <c r="A25" s="104"/>
      <c r="B25" s="116" t="s">
        <v>118</v>
      </c>
      <c r="C25" s="105">
        <v>4.27</v>
      </c>
      <c r="D25" s="105">
        <v>0.6</v>
      </c>
      <c r="E25" s="106" t="str">
        <f t="shared" si="2"/>
        <v>มาก</v>
      </c>
      <c r="F25" s="105">
        <v>4.38</v>
      </c>
      <c r="G25" s="105">
        <v>0.58</v>
      </c>
      <c r="H25" s="106" t="str">
        <f t="shared" si="0"/>
        <v>มาก</v>
      </c>
      <c r="I25" s="105">
        <v>4.31</v>
      </c>
      <c r="J25" s="105">
        <v>0.59</v>
      </c>
      <c r="K25" s="106" t="str">
        <f t="shared" si="1"/>
        <v>มาก</v>
      </c>
    </row>
    <row r="26" spans="1:11" s="88" customFormat="1" ht="20.25" customHeight="1">
      <c r="A26" s="104"/>
      <c r="B26" s="116" t="s">
        <v>119</v>
      </c>
      <c r="C26" s="105">
        <v>4.27</v>
      </c>
      <c r="D26" s="105">
        <v>0.61</v>
      </c>
      <c r="E26" s="106" t="str">
        <f t="shared" si="2"/>
        <v>มาก</v>
      </c>
      <c r="F26" s="105">
        <v>4.39</v>
      </c>
      <c r="G26" s="105">
        <v>0.58</v>
      </c>
      <c r="H26" s="106" t="str">
        <f t="shared" si="0"/>
        <v>มาก</v>
      </c>
      <c r="I26" s="105">
        <v>4.31</v>
      </c>
      <c r="J26" s="105">
        <v>0.6</v>
      </c>
      <c r="K26" s="106" t="str">
        <f t="shared" si="1"/>
        <v>มาก</v>
      </c>
    </row>
    <row r="27" spans="1:11" s="88" customFormat="1" ht="18.75">
      <c r="A27" s="104"/>
      <c r="B27" s="88" t="s">
        <v>121</v>
      </c>
      <c r="C27" s="105">
        <v>4.27</v>
      </c>
      <c r="D27" s="105">
        <v>0.61</v>
      </c>
      <c r="E27" s="106" t="str">
        <f t="shared" si="2"/>
        <v>มาก</v>
      </c>
      <c r="F27" s="105">
        <v>4.39</v>
      </c>
      <c r="G27" s="105">
        <v>0.58</v>
      </c>
      <c r="H27" s="106" t="str">
        <f t="shared" si="0"/>
        <v>มาก</v>
      </c>
      <c r="I27" s="105">
        <v>4.31</v>
      </c>
      <c r="J27" s="105">
        <v>0.6</v>
      </c>
      <c r="K27" s="106" t="str">
        <f t="shared" si="1"/>
        <v>มาก</v>
      </c>
    </row>
    <row r="28" spans="1:11" s="88" customFormat="1" ht="18.75">
      <c r="A28" s="104"/>
      <c r="B28" s="88" t="s">
        <v>123</v>
      </c>
      <c r="C28" s="105">
        <v>4.28</v>
      </c>
      <c r="D28" s="105">
        <v>0.61</v>
      </c>
      <c r="E28" s="106" t="str">
        <f t="shared" si="2"/>
        <v>มาก</v>
      </c>
      <c r="F28" s="105">
        <v>4.4</v>
      </c>
      <c r="G28" s="105">
        <v>0.58</v>
      </c>
      <c r="H28" s="106" t="str">
        <f t="shared" si="0"/>
        <v>มาก</v>
      </c>
      <c r="I28" s="105">
        <v>4.32</v>
      </c>
      <c r="J28" s="105">
        <v>0.6</v>
      </c>
      <c r="K28" s="106" t="str">
        <f t="shared" si="1"/>
        <v>มาก</v>
      </c>
    </row>
    <row r="29" spans="1:11" s="88" customFormat="1" ht="18.75">
      <c r="A29" s="104"/>
      <c r="B29" s="88" t="s">
        <v>122</v>
      </c>
      <c r="C29" s="105"/>
      <c r="D29" s="105"/>
      <c r="E29" s="106"/>
      <c r="F29" s="105"/>
      <c r="G29" s="105"/>
      <c r="H29" s="106"/>
      <c r="I29" s="105"/>
      <c r="J29" s="105"/>
      <c r="K29" s="106"/>
    </row>
    <row r="30" spans="1:11" s="88" customFormat="1" ht="18.75">
      <c r="A30" s="104"/>
      <c r="B30" s="88" t="s">
        <v>120</v>
      </c>
      <c r="C30" s="105">
        <v>4.29</v>
      </c>
      <c r="D30" s="105">
        <v>0.61</v>
      </c>
      <c r="E30" s="106" t="str">
        <f t="shared" si="2"/>
        <v>มาก</v>
      </c>
      <c r="F30" s="105">
        <v>4.42</v>
      </c>
      <c r="G30" s="105">
        <v>0.57</v>
      </c>
      <c r="H30" s="106" t="str">
        <f t="shared" si="0"/>
        <v>มาก</v>
      </c>
      <c r="I30" s="105">
        <v>4.34</v>
      </c>
      <c r="J30" s="105">
        <v>0.6</v>
      </c>
      <c r="K30" s="106" t="str">
        <f t="shared" si="1"/>
        <v>มาก</v>
      </c>
    </row>
    <row r="31" spans="1:11" s="88" customFormat="1" ht="18.75">
      <c r="A31" s="117"/>
      <c r="B31" s="111" t="s">
        <v>52</v>
      </c>
      <c r="C31" s="112">
        <f>AVERAGE(C19:C30)</f>
        <v>4.313000000000001</v>
      </c>
      <c r="D31" s="112">
        <f>AVERAGE(D19:D30)</f>
        <v>0.6070000000000001</v>
      </c>
      <c r="E31" s="94" t="str">
        <f t="shared" si="2"/>
        <v>มาก</v>
      </c>
      <c r="F31" s="112">
        <f>AVERAGE(F20:F30)</f>
        <v>4.4399999999999995</v>
      </c>
      <c r="G31" s="112">
        <f>AVERAGE(G20:G30)</f>
        <v>0.5790000000000001</v>
      </c>
      <c r="H31" s="94" t="str">
        <f t="shared" si="0"/>
        <v>มาก</v>
      </c>
      <c r="I31" s="112">
        <f>AVERAGE(I20:I30)</f>
        <v>4.357000000000001</v>
      </c>
      <c r="J31" s="112">
        <f>AVERAGE(J20:J30)</f>
        <v>0.5989999999999999</v>
      </c>
      <c r="K31" s="94" t="str">
        <f t="shared" si="1"/>
        <v>มาก</v>
      </c>
    </row>
    <row r="32" spans="1:11" s="88" customFormat="1" ht="19.5" thickBot="1">
      <c r="A32" s="165" t="s">
        <v>53</v>
      </c>
      <c r="B32" s="166"/>
      <c r="C32" s="118">
        <f>AVERAGE(C9,C13,C18,C31)</f>
        <v>4.239083333333333</v>
      </c>
      <c r="D32" s="118">
        <f>AVERAGE(D9,D13,D18,D31)</f>
        <v>0.5996666666666668</v>
      </c>
      <c r="E32" s="119" t="str">
        <f t="shared" si="2"/>
        <v>มาก</v>
      </c>
      <c r="F32" s="120">
        <f>AVERAGE(F9,F13,F18,F31)</f>
        <v>4.340833333333332</v>
      </c>
      <c r="G32" s="120">
        <f>AVERAGE(G9,G13,G18,G31)</f>
        <v>0.5793333333333334</v>
      </c>
      <c r="H32" s="121" t="str">
        <f t="shared" si="0"/>
        <v>มาก</v>
      </c>
      <c r="I32" s="120">
        <f>AVERAGE(I9,I13,I18,I31)</f>
        <v>4.27425</v>
      </c>
      <c r="J32" s="120">
        <f>AVERAGE(J9,J13,J18,J31)</f>
        <v>0.5943333333333333</v>
      </c>
      <c r="K32" s="121" t="str">
        <f t="shared" si="1"/>
        <v>มาก</v>
      </c>
    </row>
    <row r="33" ht="12" customHeight="1" thickTop="1"/>
    <row r="35" ht="23.25">
      <c r="M35" s="20"/>
    </row>
    <row r="37" spans="2:13" ht="23.25">
      <c r="B37" s="20"/>
      <c r="C37" s="20"/>
      <c r="D37" s="20"/>
      <c r="E37" s="20"/>
      <c r="F37" s="20"/>
      <c r="G37" s="20"/>
      <c r="H37" s="20"/>
      <c r="M37" s="20"/>
    </row>
    <row r="38" ht="23.25">
      <c r="M38" s="20"/>
    </row>
    <row r="39" ht="23.25">
      <c r="K39" s="20"/>
    </row>
  </sheetData>
  <sheetProtection/>
  <mergeCells count="9">
    <mergeCell ref="F2:H2"/>
    <mergeCell ref="I2:K2"/>
    <mergeCell ref="A32:B32"/>
    <mergeCell ref="A1:J1"/>
    <mergeCell ref="A2:B2"/>
    <mergeCell ref="C3:D3"/>
    <mergeCell ref="F3:G3"/>
    <mergeCell ref="I3:J3"/>
    <mergeCell ref="C2:E2"/>
  </mergeCells>
  <printOptions/>
  <pageMargins left="0.9448818897637796" right="0.5511811023622047" top="0.11811023622047245" bottom="0.11811023622047245" header="0.5118110236220472" footer="0.5118110236220472"/>
  <pageSetup horizontalDpi="600" verticalDpi="600" orientation="landscape" paperSize="9" r:id="rId7"/>
  <legacyDrawing r:id="rId6"/>
  <oleObjects>
    <oleObject progId="Equation.DSMT4" shapeId="349232" r:id="rId1"/>
    <oleObject progId="Equation.DSMT4" shapeId="354521" r:id="rId2"/>
    <oleObject progId="Equation.DSMT4" shapeId="2011397" r:id="rId3"/>
    <oleObject progId="Equation.DSMT4" shapeId="2011572" r:id="rId4"/>
    <oleObject progId="Equation.DSMT4" shapeId="2013952" r:id="rId5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="124" zoomScaleNormal="124" zoomScalePageLayoutView="0" workbookViewId="0" topLeftCell="A1">
      <selection activeCell="B13" sqref="B13"/>
    </sheetView>
  </sheetViews>
  <sheetFormatPr defaultColWidth="9.140625" defaultRowHeight="21.75"/>
  <cols>
    <col min="2" max="2" width="69.28125" style="0" customWidth="1"/>
    <col min="3" max="3" width="4.140625" style="0" customWidth="1"/>
  </cols>
  <sheetData>
    <row r="1" spans="1:2" ht="21.75">
      <c r="A1" s="157"/>
      <c r="B1" s="157" t="s">
        <v>132</v>
      </c>
    </row>
    <row r="2" spans="1:2" ht="21.75">
      <c r="A2" s="157" t="s">
        <v>128</v>
      </c>
      <c r="B2" s="157"/>
    </row>
    <row r="3" spans="1:2" ht="21.75">
      <c r="A3" s="157" t="s">
        <v>140</v>
      </c>
      <c r="B3" s="157"/>
    </row>
    <row r="4" spans="1:2" ht="21.75">
      <c r="A4" s="157" t="s">
        <v>130</v>
      </c>
      <c r="B4" s="157"/>
    </row>
    <row r="5" spans="1:2" ht="21.75">
      <c r="A5" s="157" t="s">
        <v>129</v>
      </c>
      <c r="B5" s="157"/>
    </row>
    <row r="6" spans="1:2" ht="21.75">
      <c r="A6" s="157" t="s">
        <v>131</v>
      </c>
      <c r="B6" s="157"/>
    </row>
    <row r="7" spans="1:2" ht="21.75">
      <c r="A7" s="157"/>
      <c r="B7" s="157"/>
    </row>
    <row r="8" s="34" customFormat="1" ht="24">
      <c r="A8" s="51" t="s">
        <v>80</v>
      </c>
    </row>
    <row r="9" s="49" customFormat="1" ht="17.25" customHeight="1" thickBot="1">
      <c r="A9" s="122"/>
    </row>
    <row r="10" spans="1:4" s="49" customFormat="1" ht="27.75" customHeight="1" thickTop="1">
      <c r="A10" s="150" t="s">
        <v>0</v>
      </c>
      <c r="B10" s="172" t="s">
        <v>4</v>
      </c>
      <c r="C10" s="173"/>
      <c r="D10" s="151" t="s">
        <v>8</v>
      </c>
    </row>
    <row r="11" spans="1:4" s="49" customFormat="1" ht="23.25">
      <c r="A11" s="131">
        <v>1</v>
      </c>
      <c r="B11" s="146" t="s">
        <v>91</v>
      </c>
      <c r="C11" s="152"/>
      <c r="D11" s="149">
        <v>3</v>
      </c>
    </row>
    <row r="12" spans="1:4" s="49" customFormat="1" ht="23.25">
      <c r="A12" s="131">
        <v>2</v>
      </c>
      <c r="B12" s="147" t="s">
        <v>92</v>
      </c>
      <c r="C12" s="132"/>
      <c r="D12" s="148">
        <v>2</v>
      </c>
    </row>
    <row r="13" spans="1:4" s="49" customFormat="1" ht="23.25">
      <c r="A13" s="131">
        <v>3</v>
      </c>
      <c r="B13" s="146" t="s">
        <v>83</v>
      </c>
      <c r="C13" s="132"/>
      <c r="D13" s="148">
        <v>1</v>
      </c>
    </row>
    <row r="14" spans="1:4" s="49" customFormat="1" ht="23.25">
      <c r="A14" s="131">
        <v>4</v>
      </c>
      <c r="B14" s="146" t="s">
        <v>84</v>
      </c>
      <c r="C14" s="132"/>
      <c r="D14" s="148">
        <v>1</v>
      </c>
    </row>
    <row r="15" spans="1:4" s="49" customFormat="1" ht="23.25">
      <c r="A15" s="131">
        <v>5</v>
      </c>
      <c r="B15" s="146" t="s">
        <v>110</v>
      </c>
      <c r="C15" s="132"/>
      <c r="D15" s="148">
        <v>1</v>
      </c>
    </row>
    <row r="16" spans="1:4" s="49" customFormat="1" ht="23.25">
      <c r="A16" s="131"/>
      <c r="B16" s="146" t="s">
        <v>111</v>
      </c>
      <c r="C16" s="132"/>
      <c r="D16" s="148"/>
    </row>
    <row r="17" spans="1:4" s="49" customFormat="1" ht="23.25">
      <c r="A17" s="131">
        <v>6</v>
      </c>
      <c r="B17" s="146" t="s">
        <v>88</v>
      </c>
      <c r="C17" s="132"/>
      <c r="D17" s="148">
        <v>1</v>
      </c>
    </row>
    <row r="18" spans="1:4" s="49" customFormat="1" ht="23.25">
      <c r="A18" s="131">
        <v>7</v>
      </c>
      <c r="B18" s="146" t="s">
        <v>89</v>
      </c>
      <c r="C18" s="132"/>
      <c r="D18" s="148">
        <v>1</v>
      </c>
    </row>
    <row r="19" spans="1:4" s="49" customFormat="1" ht="24" thickBot="1">
      <c r="A19" s="153">
        <v>8</v>
      </c>
      <c r="B19" s="154" t="s">
        <v>90</v>
      </c>
      <c r="C19" s="155"/>
      <c r="D19" s="156">
        <v>1</v>
      </c>
    </row>
    <row r="20" ht="22.5" thickTop="1"/>
  </sheetData>
  <sheetProtection/>
  <mergeCells count="1"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46"/>
  <sheetViews>
    <sheetView showGridLines="0" zoomScalePageLayoutView="0" workbookViewId="0" topLeftCell="A1">
      <selection activeCell="A2" sqref="A2:IV13"/>
    </sheetView>
  </sheetViews>
  <sheetFormatPr defaultColWidth="9.140625" defaultRowHeight="21.75"/>
  <cols>
    <col min="1" max="1" width="7.8515625" style="49" customWidth="1"/>
    <col min="2" max="2" width="64.140625" style="49" customWidth="1"/>
    <col min="3" max="4" width="10.28125" style="49" customWidth="1"/>
    <col min="5" max="16384" width="9.140625" style="49" customWidth="1"/>
  </cols>
  <sheetData>
    <row r="2" s="34" customFormat="1" ht="24">
      <c r="A2" s="51" t="s">
        <v>80</v>
      </c>
    </row>
    <row r="3" ht="17.25" customHeight="1" thickBot="1">
      <c r="A3" s="122"/>
    </row>
    <row r="4" spans="1:4" ht="27.75" customHeight="1" thickTop="1">
      <c r="A4" s="150" t="s">
        <v>0</v>
      </c>
      <c r="B4" s="172" t="s">
        <v>4</v>
      </c>
      <c r="C4" s="173"/>
      <c r="D4" s="151" t="s">
        <v>8</v>
      </c>
    </row>
    <row r="5" spans="1:4" ht="23.25">
      <c r="A5" s="131">
        <v>1</v>
      </c>
      <c r="B5" s="146" t="s">
        <v>91</v>
      </c>
      <c r="C5" s="152"/>
      <c r="D5" s="149">
        <v>3</v>
      </c>
    </row>
    <row r="6" spans="1:4" ht="23.25">
      <c r="A6" s="131">
        <v>2</v>
      </c>
      <c r="B6" s="147" t="s">
        <v>92</v>
      </c>
      <c r="C6" s="132"/>
      <c r="D6" s="148">
        <v>2</v>
      </c>
    </row>
    <row r="7" spans="1:4" ht="23.25">
      <c r="A7" s="131">
        <v>3</v>
      </c>
      <c r="B7" s="146" t="s">
        <v>83</v>
      </c>
      <c r="C7" s="132"/>
      <c r="D7" s="148">
        <v>1</v>
      </c>
    </row>
    <row r="8" spans="1:4" ht="23.25">
      <c r="A8" s="131">
        <v>4</v>
      </c>
      <c r="B8" s="146" t="s">
        <v>84</v>
      </c>
      <c r="C8" s="132"/>
      <c r="D8" s="148">
        <v>1</v>
      </c>
    </row>
    <row r="9" spans="1:4" ht="23.25">
      <c r="A9" s="131">
        <v>5</v>
      </c>
      <c r="B9" s="146" t="s">
        <v>110</v>
      </c>
      <c r="C9" s="132"/>
      <c r="D9" s="148">
        <v>1</v>
      </c>
    </row>
    <row r="10" spans="1:4" ht="23.25">
      <c r="A10" s="131"/>
      <c r="B10" s="146" t="s">
        <v>111</v>
      </c>
      <c r="C10" s="132"/>
      <c r="D10" s="148"/>
    </row>
    <row r="11" spans="1:4" ht="23.25">
      <c r="A11" s="131">
        <v>6</v>
      </c>
      <c r="B11" s="146" t="s">
        <v>88</v>
      </c>
      <c r="C11" s="132"/>
      <c r="D11" s="148">
        <v>1</v>
      </c>
    </row>
    <row r="12" spans="1:4" ht="23.25">
      <c r="A12" s="131">
        <v>7</v>
      </c>
      <c r="B12" s="146" t="s">
        <v>89</v>
      </c>
      <c r="C12" s="132"/>
      <c r="D12" s="148">
        <v>1</v>
      </c>
    </row>
    <row r="13" spans="1:4" ht="24" thickBot="1">
      <c r="A13" s="153">
        <v>8</v>
      </c>
      <c r="B13" s="154" t="s">
        <v>90</v>
      </c>
      <c r="C13" s="155"/>
      <c r="D13" s="156">
        <v>1</v>
      </c>
    </row>
    <row r="14" ht="24" thickTop="1">
      <c r="A14" s="50"/>
    </row>
    <row r="16" ht="23.25">
      <c r="A16" s="50"/>
    </row>
    <row r="17" ht="23.25">
      <c r="A17" s="50"/>
    </row>
    <row r="33" spans="1:4" ht="24">
      <c r="A33" s="51" t="s">
        <v>80</v>
      </c>
      <c r="B33" s="34"/>
      <c r="C33" s="34"/>
      <c r="D33" s="34"/>
    </row>
    <row r="34" ht="23.25">
      <c r="A34" s="122"/>
    </row>
    <row r="35" spans="1:4" ht="23.25">
      <c r="A35" s="123" t="s">
        <v>0</v>
      </c>
      <c r="B35" s="124" t="s">
        <v>4</v>
      </c>
      <c r="C35" s="174" t="s">
        <v>62</v>
      </c>
      <c r="D35" s="174"/>
    </row>
    <row r="36" spans="1:4" ht="23.25">
      <c r="A36" s="126"/>
      <c r="B36" s="127"/>
      <c r="C36" s="125" t="s">
        <v>8</v>
      </c>
      <c r="D36" s="125" t="s">
        <v>9</v>
      </c>
    </row>
    <row r="37" spans="1:4" ht="23.25">
      <c r="A37" s="128"/>
      <c r="B37" s="129" t="s">
        <v>15</v>
      </c>
      <c r="C37" s="130"/>
      <c r="D37" s="130"/>
    </row>
    <row r="38" spans="1:4" ht="23.25">
      <c r="A38" s="131">
        <v>1</v>
      </c>
      <c r="B38" s="46"/>
      <c r="C38" s="132"/>
      <c r="D38" s="133" t="e">
        <f>C38*100/C46</f>
        <v>#DIV/0!</v>
      </c>
    </row>
    <row r="39" spans="1:4" ht="23.25">
      <c r="A39" s="131">
        <v>2</v>
      </c>
      <c r="B39" s="134"/>
      <c r="C39" s="132"/>
      <c r="D39" s="133" t="e">
        <f>C39*100/C46</f>
        <v>#DIV/0!</v>
      </c>
    </row>
    <row r="40" spans="1:4" ht="23.25">
      <c r="A40" s="131">
        <v>3</v>
      </c>
      <c r="B40" s="46"/>
      <c r="C40" s="132"/>
      <c r="D40" s="133" t="e">
        <f>C40*100/C46</f>
        <v>#DIV/0!</v>
      </c>
    </row>
    <row r="41" spans="1:4" ht="23.25">
      <c r="A41" s="131">
        <v>4</v>
      </c>
      <c r="B41" s="46"/>
      <c r="C41" s="132"/>
      <c r="D41" s="133" t="e">
        <f>C41*100/C46</f>
        <v>#DIV/0!</v>
      </c>
    </row>
    <row r="42" spans="1:4" ht="23.25">
      <c r="A42" s="131">
        <v>5</v>
      </c>
      <c r="B42" s="134"/>
      <c r="C42" s="132"/>
      <c r="D42" s="133" t="e">
        <f>C42*100/C46</f>
        <v>#DIV/0!</v>
      </c>
    </row>
    <row r="43" spans="1:4" ht="23.25">
      <c r="A43" s="131">
        <v>6</v>
      </c>
      <c r="B43" s="46"/>
      <c r="C43" s="132"/>
      <c r="D43" s="133" t="e">
        <f>C43*100/C46</f>
        <v>#DIV/0!</v>
      </c>
    </row>
    <row r="44" spans="1:4" ht="23.25">
      <c r="A44" s="131">
        <v>7</v>
      </c>
      <c r="B44" s="46"/>
      <c r="C44" s="132"/>
      <c r="D44" s="133" t="e">
        <f>C44*100/C46</f>
        <v>#DIV/0!</v>
      </c>
    </row>
    <row r="45" spans="1:4" ht="23.25">
      <c r="A45" s="135"/>
      <c r="B45" s="136"/>
      <c r="C45" s="137"/>
      <c r="D45" s="133"/>
    </row>
    <row r="46" spans="1:4" ht="24" thickBot="1">
      <c r="A46" s="138"/>
      <c r="B46" s="139" t="s">
        <v>5</v>
      </c>
      <c r="C46" s="140">
        <f>SUM(C38:C45)</f>
        <v>0</v>
      </c>
      <c r="D46" s="141" t="e">
        <f>SUM(D38:D45)</f>
        <v>#DIV/0!</v>
      </c>
    </row>
    <row r="47" ht="24" thickTop="1"/>
  </sheetData>
  <sheetProtection/>
  <mergeCells count="2">
    <mergeCell ref="C35:D35"/>
    <mergeCell ref="B4:C4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36"/>
  <sheetViews>
    <sheetView zoomScale="130" zoomScaleNormal="130" zoomScalePageLayoutView="0" workbookViewId="0" topLeftCell="N1">
      <pane ySplit="1" topLeftCell="A23" activePane="bottomLeft" state="frozen"/>
      <selection pane="topLeft" activeCell="O1" sqref="O1"/>
      <selection pane="bottomLeft" activeCell="F3" sqref="F3"/>
    </sheetView>
  </sheetViews>
  <sheetFormatPr defaultColWidth="9.140625" defaultRowHeight="21.75"/>
  <cols>
    <col min="1" max="1" width="6.8515625" style="33" customWidth="1"/>
    <col min="2" max="2" width="4.421875" style="32" bestFit="1" customWidth="1"/>
    <col min="3" max="3" width="4.28125" style="32" bestFit="1" customWidth="1"/>
    <col min="4" max="4" width="7.140625" style="32" bestFit="1" customWidth="1"/>
    <col min="5" max="5" width="4.8515625" style="32" bestFit="1" customWidth="1"/>
    <col min="6" max="6" width="41.140625" style="32" bestFit="1" customWidth="1"/>
    <col min="7" max="7" width="7.28125" style="32" bestFit="1" customWidth="1"/>
    <col min="8" max="8" width="10.28125" style="32" bestFit="1" customWidth="1"/>
    <col min="9" max="9" width="11.00390625" style="32" customWidth="1"/>
    <col min="10" max="10" width="7.57421875" style="32" bestFit="1" customWidth="1"/>
    <col min="11" max="11" width="6.7109375" style="32" bestFit="1" customWidth="1"/>
    <col min="12" max="12" width="7.00390625" style="32" bestFit="1" customWidth="1"/>
    <col min="13" max="13" width="6.8515625" style="32" customWidth="1"/>
    <col min="14" max="14" width="9.00390625" style="45" bestFit="1" customWidth="1"/>
    <col min="15" max="22" width="5.140625" style="32" customWidth="1"/>
    <col min="23" max="27" width="5.140625" style="33" customWidth="1"/>
    <col min="28" max="30" width="5.28125" style="33" customWidth="1"/>
    <col min="31" max="31" width="5.8515625" style="33" customWidth="1"/>
    <col min="32" max="32" width="6.28125" style="33" customWidth="1"/>
    <col min="33" max="16384" width="9.140625" style="34" customWidth="1"/>
  </cols>
  <sheetData>
    <row r="1" spans="1:32" s="28" customFormat="1" ht="24">
      <c r="A1" s="21" t="s">
        <v>0</v>
      </c>
      <c r="B1" s="22" t="s">
        <v>6</v>
      </c>
      <c r="C1" s="22" t="s">
        <v>7</v>
      </c>
      <c r="D1" s="22" t="s">
        <v>32</v>
      </c>
      <c r="E1" s="22" t="s">
        <v>12</v>
      </c>
      <c r="F1" s="22" t="s">
        <v>14</v>
      </c>
      <c r="G1" s="22" t="s">
        <v>1</v>
      </c>
      <c r="H1" s="22" t="s">
        <v>3</v>
      </c>
      <c r="I1" s="22" t="s">
        <v>81</v>
      </c>
      <c r="J1" s="22" t="s">
        <v>39</v>
      </c>
      <c r="K1" s="22" t="s">
        <v>82</v>
      </c>
      <c r="L1" s="22" t="s">
        <v>2</v>
      </c>
      <c r="M1" s="22">
        <v>2.2</v>
      </c>
      <c r="N1" s="23" t="s">
        <v>33</v>
      </c>
      <c r="O1" s="24">
        <v>1.1</v>
      </c>
      <c r="P1" s="24">
        <v>1.2</v>
      </c>
      <c r="Q1" s="24">
        <v>1.3</v>
      </c>
      <c r="R1" s="25">
        <v>2.1</v>
      </c>
      <c r="S1" s="25">
        <v>2.2</v>
      </c>
      <c r="T1" s="26">
        <v>3.1</v>
      </c>
      <c r="U1" s="26">
        <v>3.2</v>
      </c>
      <c r="V1" s="26">
        <v>3.3</v>
      </c>
      <c r="W1" s="27">
        <v>4.1</v>
      </c>
      <c r="X1" s="27">
        <v>4.2</v>
      </c>
      <c r="Y1" s="27">
        <v>4.3</v>
      </c>
      <c r="Z1" s="27">
        <v>4.4</v>
      </c>
      <c r="AA1" s="27">
        <v>4.5</v>
      </c>
      <c r="AB1" s="27">
        <v>4.6</v>
      </c>
      <c r="AC1" s="27">
        <v>4.7</v>
      </c>
      <c r="AD1" s="27">
        <v>4.8</v>
      </c>
      <c r="AE1" s="27">
        <v>4.9</v>
      </c>
      <c r="AF1" s="142">
        <v>4.1</v>
      </c>
    </row>
    <row r="2" spans="1:32" ht="24">
      <c r="A2" s="29">
        <v>1</v>
      </c>
      <c r="B2" s="30">
        <v>1</v>
      </c>
      <c r="C2" s="30">
        <v>24</v>
      </c>
      <c r="D2" s="31">
        <f>IF(C2&gt;50,4,IF(C2&gt;40,3,IF(C2&gt;30,2,IF(C2&gt;0,1,IF(C2=0,5)))))</f>
        <v>1</v>
      </c>
      <c r="E2" s="30">
        <v>1</v>
      </c>
      <c r="F2" s="30" t="s">
        <v>63</v>
      </c>
      <c r="G2" s="30">
        <v>1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10</v>
      </c>
      <c r="N2" s="31">
        <f>IF(M2&gt;50,6,IF(M2&gt;40,5,IF(M2&gt;30,4,IF(M2&gt;20,3,IF(M2&gt;10,2,IF(M2&gt;=1,1,IF(M2=0,7)))))))</f>
        <v>1</v>
      </c>
      <c r="O2" s="32">
        <v>4</v>
      </c>
      <c r="P2" s="32">
        <v>4</v>
      </c>
      <c r="Q2" s="32">
        <v>4</v>
      </c>
      <c r="R2" s="32">
        <v>3</v>
      </c>
      <c r="S2" s="32">
        <v>4</v>
      </c>
      <c r="T2" s="32">
        <v>5</v>
      </c>
      <c r="U2" s="32">
        <v>5</v>
      </c>
      <c r="V2" s="32">
        <v>5</v>
      </c>
      <c r="W2" s="33">
        <v>3</v>
      </c>
      <c r="X2" s="33">
        <v>3</v>
      </c>
      <c r="Y2" s="33">
        <v>4</v>
      </c>
      <c r="Z2" s="33">
        <v>4</v>
      </c>
      <c r="AA2" s="33">
        <v>4</v>
      </c>
      <c r="AB2" s="33">
        <v>4</v>
      </c>
      <c r="AC2" s="33">
        <v>4</v>
      </c>
      <c r="AD2" s="33">
        <v>5</v>
      </c>
      <c r="AE2" s="33">
        <v>5</v>
      </c>
      <c r="AF2" s="33">
        <v>3</v>
      </c>
    </row>
    <row r="3" spans="1:32" ht="24">
      <c r="A3" s="29">
        <v>2</v>
      </c>
      <c r="B3" s="30">
        <v>2</v>
      </c>
      <c r="C3" s="30">
        <v>27</v>
      </c>
      <c r="D3" s="31">
        <f aca="true" t="shared" si="0" ref="D3:D66">IF(C3&gt;50,4,IF(C3&gt;40,3,IF(C3&gt;30,2,IF(C3&gt;0,1,IF(C3=0,5)))))</f>
        <v>1</v>
      </c>
      <c r="E3" s="30">
        <v>1</v>
      </c>
      <c r="F3" s="30" t="s">
        <v>63</v>
      </c>
      <c r="G3" s="30">
        <v>1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/>
      <c r="N3" s="31">
        <f aca="true" t="shared" si="1" ref="N3:N66">IF(M3&gt;50,6,IF(M3&gt;40,5,IF(M3&gt;30,4,IF(M3&gt;20,3,IF(M3&gt;10,2,IF(M3&gt;=1,1,IF(M3=0,7)))))))</f>
        <v>7</v>
      </c>
      <c r="O3" s="32">
        <v>5</v>
      </c>
      <c r="P3" s="32">
        <v>4</v>
      </c>
      <c r="Q3" s="32">
        <v>4</v>
      </c>
      <c r="R3" s="32">
        <v>4</v>
      </c>
      <c r="S3" s="32">
        <v>4</v>
      </c>
      <c r="T3" s="32">
        <v>4</v>
      </c>
      <c r="U3" s="32">
        <v>4</v>
      </c>
      <c r="V3" s="32">
        <v>3</v>
      </c>
      <c r="W3" s="33">
        <v>3</v>
      </c>
      <c r="X3" s="33">
        <v>3</v>
      </c>
      <c r="Y3" s="33">
        <v>4</v>
      </c>
      <c r="Z3" s="33">
        <v>4</v>
      </c>
      <c r="AA3" s="33">
        <v>4</v>
      </c>
      <c r="AB3" s="33">
        <v>4</v>
      </c>
      <c r="AC3" s="33">
        <v>3</v>
      </c>
      <c r="AD3" s="33">
        <v>4</v>
      </c>
      <c r="AE3" s="33">
        <v>3</v>
      </c>
      <c r="AF3" s="33">
        <v>3</v>
      </c>
    </row>
    <row r="4" spans="1:32" ht="24">
      <c r="A4" s="29">
        <v>3</v>
      </c>
      <c r="B4" s="30">
        <v>2</v>
      </c>
      <c r="C4" s="30">
        <v>26</v>
      </c>
      <c r="D4" s="31">
        <f t="shared" si="0"/>
        <v>1</v>
      </c>
      <c r="E4" s="30">
        <v>2</v>
      </c>
      <c r="F4" s="30" t="s">
        <v>64</v>
      </c>
      <c r="G4" s="30">
        <v>0</v>
      </c>
      <c r="H4" s="30">
        <v>0</v>
      </c>
      <c r="I4" s="30">
        <v>1</v>
      </c>
      <c r="J4" s="30">
        <v>1</v>
      </c>
      <c r="K4" s="30">
        <v>0</v>
      </c>
      <c r="L4" s="30">
        <v>0</v>
      </c>
      <c r="M4" s="30"/>
      <c r="N4" s="31">
        <f t="shared" si="1"/>
        <v>7</v>
      </c>
      <c r="O4" s="32">
        <v>4</v>
      </c>
      <c r="P4" s="32">
        <v>4</v>
      </c>
      <c r="Q4" s="32">
        <v>4</v>
      </c>
      <c r="R4" s="32">
        <v>4</v>
      </c>
      <c r="S4" s="32">
        <v>4</v>
      </c>
      <c r="T4" s="32">
        <v>4</v>
      </c>
      <c r="U4" s="32">
        <v>4</v>
      </c>
      <c r="V4" s="32">
        <v>3</v>
      </c>
      <c r="W4" s="33">
        <v>4</v>
      </c>
      <c r="X4" s="33">
        <v>5</v>
      </c>
      <c r="Y4" s="33">
        <v>4</v>
      </c>
      <c r="Z4" s="33">
        <v>4</v>
      </c>
      <c r="AA4" s="33">
        <v>4</v>
      </c>
      <c r="AB4" s="33">
        <v>4</v>
      </c>
      <c r="AC4" s="33">
        <v>4</v>
      </c>
      <c r="AD4" s="33">
        <v>5</v>
      </c>
      <c r="AE4" s="33">
        <v>4</v>
      </c>
      <c r="AF4" s="33">
        <v>4</v>
      </c>
    </row>
    <row r="5" spans="1:32" ht="24">
      <c r="A5" s="29">
        <v>4</v>
      </c>
      <c r="B5" s="30">
        <v>2</v>
      </c>
      <c r="C5" s="30">
        <v>25</v>
      </c>
      <c r="D5" s="31">
        <f t="shared" si="0"/>
        <v>1</v>
      </c>
      <c r="E5" s="30">
        <v>2</v>
      </c>
      <c r="F5" s="30" t="s">
        <v>11</v>
      </c>
      <c r="G5" s="30">
        <v>0</v>
      </c>
      <c r="H5" s="30">
        <v>0</v>
      </c>
      <c r="I5" s="30">
        <v>1</v>
      </c>
      <c r="J5" s="30">
        <v>0</v>
      </c>
      <c r="K5" s="30">
        <v>0</v>
      </c>
      <c r="L5" s="30">
        <v>1</v>
      </c>
      <c r="M5" s="30"/>
      <c r="N5" s="31">
        <f t="shared" si="1"/>
        <v>7</v>
      </c>
      <c r="O5" s="32">
        <v>3</v>
      </c>
      <c r="P5" s="32">
        <v>3</v>
      </c>
      <c r="Q5" s="32">
        <v>4</v>
      </c>
      <c r="R5" s="32">
        <v>4</v>
      </c>
      <c r="S5" s="32">
        <v>4</v>
      </c>
      <c r="T5" s="32">
        <v>4</v>
      </c>
      <c r="U5" s="32">
        <v>4</v>
      </c>
      <c r="V5" s="32">
        <v>4</v>
      </c>
      <c r="W5" s="33">
        <v>4</v>
      </c>
      <c r="X5" s="33">
        <v>4</v>
      </c>
      <c r="Y5" s="33">
        <v>4</v>
      </c>
      <c r="Z5" s="33">
        <v>4</v>
      </c>
      <c r="AA5" s="33">
        <v>4</v>
      </c>
      <c r="AB5" s="33">
        <v>4</v>
      </c>
      <c r="AC5" s="33">
        <v>4</v>
      </c>
      <c r="AD5" s="33">
        <v>4</v>
      </c>
      <c r="AE5" s="33">
        <v>4</v>
      </c>
      <c r="AF5" s="33">
        <v>4</v>
      </c>
    </row>
    <row r="6" spans="1:32" ht="24">
      <c r="A6" s="29">
        <v>5</v>
      </c>
      <c r="B6" s="30">
        <v>2</v>
      </c>
      <c r="C6" s="30">
        <v>25</v>
      </c>
      <c r="D6" s="31">
        <f t="shared" si="0"/>
        <v>1</v>
      </c>
      <c r="E6" s="30">
        <v>2</v>
      </c>
      <c r="F6" s="30" t="s">
        <v>11</v>
      </c>
      <c r="G6" s="30">
        <v>1</v>
      </c>
      <c r="H6" s="30">
        <v>0</v>
      </c>
      <c r="I6" s="30">
        <v>1</v>
      </c>
      <c r="J6" s="30">
        <v>0</v>
      </c>
      <c r="K6" s="30">
        <v>0</v>
      </c>
      <c r="L6" s="30">
        <v>0</v>
      </c>
      <c r="M6" s="30"/>
      <c r="N6" s="31">
        <f t="shared" si="1"/>
        <v>7</v>
      </c>
      <c r="O6" s="32">
        <v>5</v>
      </c>
      <c r="P6" s="32">
        <v>5</v>
      </c>
      <c r="Q6" s="32">
        <v>5</v>
      </c>
      <c r="R6" s="32">
        <v>5</v>
      </c>
      <c r="S6" s="32">
        <v>5</v>
      </c>
      <c r="T6" s="32">
        <v>5</v>
      </c>
      <c r="U6" s="32">
        <v>5</v>
      </c>
      <c r="V6" s="32">
        <v>5</v>
      </c>
      <c r="W6" s="33">
        <v>5</v>
      </c>
      <c r="X6" s="33">
        <v>5</v>
      </c>
      <c r="Y6" s="33">
        <v>5</v>
      </c>
      <c r="Z6" s="33">
        <v>5</v>
      </c>
      <c r="AA6" s="33">
        <v>5</v>
      </c>
      <c r="AB6" s="33">
        <v>4</v>
      </c>
      <c r="AC6" s="33">
        <v>5</v>
      </c>
      <c r="AD6" s="33">
        <v>5</v>
      </c>
      <c r="AE6" s="33">
        <v>5</v>
      </c>
      <c r="AF6" s="33">
        <v>5</v>
      </c>
    </row>
    <row r="7" spans="1:32" ht="24">
      <c r="A7" s="29">
        <v>6</v>
      </c>
      <c r="B7" s="30">
        <v>2</v>
      </c>
      <c r="C7" s="30">
        <v>39</v>
      </c>
      <c r="D7" s="31">
        <f t="shared" si="0"/>
        <v>2</v>
      </c>
      <c r="E7" s="30">
        <v>1</v>
      </c>
      <c r="F7" s="30" t="s">
        <v>10</v>
      </c>
      <c r="G7" s="30">
        <v>0</v>
      </c>
      <c r="H7" s="30">
        <v>0</v>
      </c>
      <c r="I7" s="30">
        <v>1</v>
      </c>
      <c r="J7" s="30">
        <v>0</v>
      </c>
      <c r="K7" s="30">
        <v>0</v>
      </c>
      <c r="L7" s="30">
        <v>0</v>
      </c>
      <c r="M7" s="30">
        <v>2</v>
      </c>
      <c r="N7" s="31">
        <f t="shared" si="1"/>
        <v>1</v>
      </c>
      <c r="O7" s="32">
        <v>4</v>
      </c>
      <c r="P7" s="32">
        <v>4</v>
      </c>
      <c r="Q7" s="32">
        <v>4</v>
      </c>
      <c r="R7" s="32">
        <v>4</v>
      </c>
      <c r="S7" s="32">
        <v>4</v>
      </c>
      <c r="T7" s="32">
        <v>4</v>
      </c>
      <c r="U7" s="32">
        <v>5</v>
      </c>
      <c r="V7" s="32">
        <v>4</v>
      </c>
      <c r="W7" s="33">
        <v>4</v>
      </c>
      <c r="X7" s="33">
        <v>4</v>
      </c>
      <c r="Y7" s="33">
        <v>4</v>
      </c>
      <c r="Z7" s="33">
        <v>4</v>
      </c>
      <c r="AA7" s="33">
        <v>4</v>
      </c>
      <c r="AB7" s="33">
        <v>4</v>
      </c>
      <c r="AC7" s="33">
        <v>4</v>
      </c>
      <c r="AD7" s="33">
        <v>4</v>
      </c>
      <c r="AE7" s="33">
        <v>4</v>
      </c>
      <c r="AF7" s="33">
        <v>4</v>
      </c>
    </row>
    <row r="8" spans="1:32" ht="24">
      <c r="A8" s="29">
        <v>7</v>
      </c>
      <c r="B8" s="30">
        <v>2</v>
      </c>
      <c r="C8" s="30">
        <v>49</v>
      </c>
      <c r="D8" s="31">
        <f t="shared" si="0"/>
        <v>3</v>
      </c>
      <c r="E8" s="30">
        <v>2</v>
      </c>
      <c r="F8" s="30" t="s">
        <v>64</v>
      </c>
      <c r="G8" s="30">
        <v>1</v>
      </c>
      <c r="H8" s="30">
        <v>0</v>
      </c>
      <c r="I8" s="30">
        <v>1</v>
      </c>
      <c r="J8" s="30">
        <v>1</v>
      </c>
      <c r="K8" s="30">
        <v>0</v>
      </c>
      <c r="L8" s="30">
        <v>0</v>
      </c>
      <c r="M8" s="30">
        <v>30</v>
      </c>
      <c r="N8" s="31">
        <f t="shared" si="1"/>
        <v>3</v>
      </c>
      <c r="O8" s="32">
        <v>5</v>
      </c>
      <c r="P8" s="32">
        <v>5</v>
      </c>
      <c r="Q8" s="32">
        <v>5</v>
      </c>
      <c r="R8" s="32">
        <v>5</v>
      </c>
      <c r="S8" s="32">
        <v>5</v>
      </c>
      <c r="T8" s="32">
        <v>5</v>
      </c>
      <c r="U8" s="32">
        <v>5</v>
      </c>
      <c r="V8" s="32">
        <v>5</v>
      </c>
      <c r="W8" s="33">
        <v>5</v>
      </c>
      <c r="X8" s="33">
        <v>5</v>
      </c>
      <c r="Y8" s="33">
        <v>5</v>
      </c>
      <c r="Z8" s="33">
        <v>5</v>
      </c>
      <c r="AA8" s="33">
        <v>4</v>
      </c>
      <c r="AB8" s="33">
        <v>4</v>
      </c>
      <c r="AC8" s="33">
        <v>4</v>
      </c>
      <c r="AD8" s="33">
        <v>5</v>
      </c>
      <c r="AE8" s="33">
        <v>5</v>
      </c>
      <c r="AF8" s="33">
        <v>4</v>
      </c>
    </row>
    <row r="9" spans="1:32" ht="24">
      <c r="A9" s="29">
        <v>8</v>
      </c>
      <c r="B9" s="30">
        <v>2</v>
      </c>
      <c r="C9" s="30">
        <v>48</v>
      </c>
      <c r="D9" s="31">
        <f t="shared" si="0"/>
        <v>3</v>
      </c>
      <c r="E9" s="30">
        <v>2</v>
      </c>
      <c r="F9" s="30" t="s">
        <v>11</v>
      </c>
      <c r="G9" s="30">
        <v>0</v>
      </c>
      <c r="H9" s="30">
        <v>0</v>
      </c>
      <c r="I9" s="30">
        <v>1</v>
      </c>
      <c r="J9" s="30">
        <v>1</v>
      </c>
      <c r="K9" s="30">
        <v>0</v>
      </c>
      <c r="L9" s="30">
        <v>0</v>
      </c>
      <c r="M9" s="30">
        <v>15</v>
      </c>
      <c r="N9" s="31">
        <f t="shared" si="1"/>
        <v>2</v>
      </c>
      <c r="O9" s="32">
        <v>4</v>
      </c>
      <c r="P9" s="32">
        <v>4</v>
      </c>
      <c r="Q9" s="32">
        <v>4</v>
      </c>
      <c r="R9" s="32">
        <v>4</v>
      </c>
      <c r="S9" s="32">
        <v>4</v>
      </c>
      <c r="T9" s="32">
        <v>4</v>
      </c>
      <c r="U9" s="32">
        <v>4</v>
      </c>
      <c r="V9" s="32">
        <v>4</v>
      </c>
      <c r="W9" s="33">
        <v>4</v>
      </c>
      <c r="X9" s="33">
        <v>4</v>
      </c>
      <c r="Y9" s="33">
        <v>4</v>
      </c>
      <c r="Z9" s="33">
        <v>4</v>
      </c>
      <c r="AA9" s="33">
        <v>4</v>
      </c>
      <c r="AB9" s="33">
        <v>4</v>
      </c>
      <c r="AC9" s="33">
        <v>4</v>
      </c>
      <c r="AD9" s="33">
        <v>5</v>
      </c>
      <c r="AE9" s="33">
        <v>4</v>
      </c>
      <c r="AF9" s="33">
        <v>4</v>
      </c>
    </row>
    <row r="10" spans="1:32" ht="24">
      <c r="A10" s="29">
        <v>9</v>
      </c>
      <c r="B10" s="30">
        <v>2</v>
      </c>
      <c r="C10" s="30">
        <v>36</v>
      </c>
      <c r="D10" s="31">
        <f t="shared" si="0"/>
        <v>2</v>
      </c>
      <c r="E10" s="30">
        <v>1</v>
      </c>
      <c r="F10" s="30" t="s">
        <v>10</v>
      </c>
      <c r="G10" s="30">
        <v>0</v>
      </c>
      <c r="H10" s="30">
        <v>0</v>
      </c>
      <c r="I10" s="30">
        <v>1</v>
      </c>
      <c r="J10" s="30">
        <v>1</v>
      </c>
      <c r="K10" s="30">
        <v>0</v>
      </c>
      <c r="L10" s="30">
        <v>0</v>
      </c>
      <c r="M10" s="30">
        <v>6</v>
      </c>
      <c r="N10" s="31">
        <f t="shared" si="1"/>
        <v>1</v>
      </c>
      <c r="O10" s="32">
        <v>4</v>
      </c>
      <c r="P10" s="32">
        <v>4</v>
      </c>
      <c r="Q10" s="32">
        <v>4</v>
      </c>
      <c r="R10" s="32">
        <v>5</v>
      </c>
      <c r="S10" s="32">
        <v>5</v>
      </c>
      <c r="T10" s="32">
        <v>4</v>
      </c>
      <c r="U10" s="32">
        <v>5</v>
      </c>
      <c r="V10" s="32">
        <v>4</v>
      </c>
      <c r="W10" s="33">
        <v>5</v>
      </c>
      <c r="X10" s="33">
        <v>5</v>
      </c>
      <c r="Y10" s="33">
        <v>5</v>
      </c>
      <c r="Z10" s="33">
        <v>4</v>
      </c>
      <c r="AA10" s="33">
        <v>4</v>
      </c>
      <c r="AB10" s="33">
        <v>4</v>
      </c>
      <c r="AC10" s="33">
        <v>4</v>
      </c>
      <c r="AD10" s="33">
        <v>4</v>
      </c>
      <c r="AE10" s="33">
        <v>4</v>
      </c>
      <c r="AF10" s="33">
        <v>4</v>
      </c>
    </row>
    <row r="11" spans="1:32" ht="24">
      <c r="A11" s="29">
        <v>10</v>
      </c>
      <c r="B11" s="30">
        <v>2</v>
      </c>
      <c r="C11" s="30">
        <v>34</v>
      </c>
      <c r="D11" s="31">
        <f t="shared" si="0"/>
        <v>2</v>
      </c>
      <c r="E11" s="30">
        <v>2</v>
      </c>
      <c r="F11" s="30" t="s">
        <v>64</v>
      </c>
      <c r="G11" s="30">
        <v>0</v>
      </c>
      <c r="H11" s="30">
        <v>0</v>
      </c>
      <c r="I11" s="30">
        <v>0</v>
      </c>
      <c r="J11" s="30">
        <v>1</v>
      </c>
      <c r="K11" s="30">
        <v>0</v>
      </c>
      <c r="L11" s="30">
        <v>0</v>
      </c>
      <c r="M11" s="30">
        <v>15</v>
      </c>
      <c r="N11" s="31">
        <f t="shared" si="1"/>
        <v>2</v>
      </c>
      <c r="O11" s="32">
        <v>5</v>
      </c>
      <c r="P11" s="32">
        <v>5</v>
      </c>
      <c r="Q11" s="32">
        <v>4</v>
      </c>
      <c r="R11" s="32">
        <v>4</v>
      </c>
      <c r="S11" s="32">
        <v>4</v>
      </c>
      <c r="T11" s="32">
        <v>5</v>
      </c>
      <c r="U11" s="32">
        <v>5</v>
      </c>
      <c r="V11" s="32">
        <v>5</v>
      </c>
      <c r="W11" s="33">
        <v>4</v>
      </c>
      <c r="X11" s="33">
        <v>4</v>
      </c>
      <c r="Y11" s="33">
        <v>5</v>
      </c>
      <c r="Z11" s="33">
        <v>5</v>
      </c>
      <c r="AA11" s="33">
        <v>5</v>
      </c>
      <c r="AB11" s="33">
        <v>5</v>
      </c>
      <c r="AC11" s="33">
        <v>5</v>
      </c>
      <c r="AD11" s="33">
        <v>4</v>
      </c>
      <c r="AE11" s="33">
        <v>4</v>
      </c>
      <c r="AF11" s="33">
        <v>4</v>
      </c>
    </row>
    <row r="12" spans="1:32" ht="24">
      <c r="A12" s="29">
        <v>11</v>
      </c>
      <c r="B12" s="30">
        <v>2</v>
      </c>
      <c r="C12" s="30">
        <v>30</v>
      </c>
      <c r="D12" s="31">
        <f t="shared" si="0"/>
        <v>1</v>
      </c>
      <c r="E12" s="30">
        <v>2</v>
      </c>
      <c r="F12" s="30" t="s">
        <v>11</v>
      </c>
      <c r="G12" s="30">
        <v>1</v>
      </c>
      <c r="H12" s="30">
        <v>0</v>
      </c>
      <c r="I12" s="30">
        <v>1</v>
      </c>
      <c r="J12" s="30">
        <v>1</v>
      </c>
      <c r="K12" s="30">
        <v>0</v>
      </c>
      <c r="L12" s="30">
        <v>0</v>
      </c>
      <c r="M12" s="30">
        <v>10</v>
      </c>
      <c r="N12" s="31">
        <f t="shared" si="1"/>
        <v>1</v>
      </c>
      <c r="O12" s="32">
        <v>5</v>
      </c>
      <c r="P12" s="32">
        <v>5</v>
      </c>
      <c r="Q12" s="32">
        <v>4</v>
      </c>
      <c r="R12" s="32">
        <v>4</v>
      </c>
      <c r="S12" s="32">
        <v>4</v>
      </c>
      <c r="T12" s="32">
        <v>4</v>
      </c>
      <c r="U12" s="32">
        <v>4</v>
      </c>
      <c r="V12" s="32">
        <v>4</v>
      </c>
      <c r="W12" s="33">
        <v>5</v>
      </c>
      <c r="X12" s="33">
        <v>5</v>
      </c>
      <c r="Y12" s="33">
        <v>5</v>
      </c>
      <c r="Z12" s="33">
        <v>5</v>
      </c>
      <c r="AA12" s="33">
        <v>5</v>
      </c>
      <c r="AB12" s="33">
        <v>5</v>
      </c>
      <c r="AC12" s="33">
        <v>5</v>
      </c>
      <c r="AD12" s="33">
        <v>5</v>
      </c>
      <c r="AE12" s="33">
        <v>5</v>
      </c>
      <c r="AF12" s="33">
        <v>5</v>
      </c>
    </row>
    <row r="13" spans="1:32" ht="24">
      <c r="A13" s="29">
        <v>12</v>
      </c>
      <c r="B13" s="30">
        <v>2</v>
      </c>
      <c r="C13" s="30">
        <v>27</v>
      </c>
      <c r="D13" s="31">
        <f t="shared" si="0"/>
        <v>1</v>
      </c>
      <c r="E13" s="30">
        <v>2</v>
      </c>
      <c r="F13" s="30" t="s">
        <v>11</v>
      </c>
      <c r="G13" s="30">
        <v>1</v>
      </c>
      <c r="H13" s="30">
        <v>0</v>
      </c>
      <c r="I13" s="30">
        <v>1</v>
      </c>
      <c r="J13" s="30">
        <v>0</v>
      </c>
      <c r="K13" s="30">
        <v>0</v>
      </c>
      <c r="L13" s="30">
        <v>0</v>
      </c>
      <c r="M13" s="30">
        <v>5</v>
      </c>
      <c r="N13" s="31">
        <f t="shared" si="1"/>
        <v>1</v>
      </c>
      <c r="O13" s="32">
        <v>4</v>
      </c>
      <c r="P13" s="32">
        <v>4</v>
      </c>
      <c r="Q13" s="32">
        <v>4</v>
      </c>
      <c r="R13" s="32">
        <v>3</v>
      </c>
      <c r="S13" s="32">
        <v>3</v>
      </c>
      <c r="T13" s="32">
        <v>4</v>
      </c>
      <c r="U13" s="32">
        <v>4</v>
      </c>
      <c r="V13" s="32">
        <v>4</v>
      </c>
      <c r="W13" s="33">
        <v>4</v>
      </c>
      <c r="X13" s="33">
        <v>4</v>
      </c>
      <c r="Y13" s="33">
        <v>4</v>
      </c>
      <c r="Z13" s="33">
        <v>4</v>
      </c>
      <c r="AA13" s="33">
        <v>4</v>
      </c>
      <c r="AB13" s="33">
        <v>4</v>
      </c>
      <c r="AC13" s="33">
        <v>4</v>
      </c>
      <c r="AD13" s="33">
        <v>4</v>
      </c>
      <c r="AE13" s="33">
        <v>4</v>
      </c>
      <c r="AF13" s="33">
        <v>4</v>
      </c>
    </row>
    <row r="14" spans="1:32" ht="24">
      <c r="A14" s="29">
        <v>13</v>
      </c>
      <c r="B14" s="30">
        <v>2</v>
      </c>
      <c r="C14" s="30">
        <v>37</v>
      </c>
      <c r="D14" s="31">
        <f t="shared" si="0"/>
        <v>2</v>
      </c>
      <c r="E14" s="30">
        <v>2</v>
      </c>
      <c r="F14" s="30" t="s">
        <v>11</v>
      </c>
      <c r="G14" s="30">
        <v>1</v>
      </c>
      <c r="H14" s="30">
        <v>0</v>
      </c>
      <c r="I14" s="30">
        <v>0</v>
      </c>
      <c r="J14" s="30">
        <v>1</v>
      </c>
      <c r="K14" s="30">
        <v>0</v>
      </c>
      <c r="L14" s="30">
        <v>0</v>
      </c>
      <c r="M14" s="30"/>
      <c r="N14" s="31">
        <f t="shared" si="1"/>
        <v>7</v>
      </c>
      <c r="O14" s="32">
        <v>4</v>
      </c>
      <c r="P14" s="32">
        <v>4</v>
      </c>
      <c r="Q14" s="32">
        <v>4</v>
      </c>
      <c r="R14" s="32">
        <v>3</v>
      </c>
      <c r="S14" s="32">
        <v>4</v>
      </c>
      <c r="T14" s="32">
        <v>5</v>
      </c>
      <c r="U14" s="32">
        <v>5</v>
      </c>
      <c r="V14" s="32">
        <v>4</v>
      </c>
      <c r="W14" s="33">
        <v>4</v>
      </c>
      <c r="X14" s="33">
        <v>4</v>
      </c>
      <c r="Y14" s="33">
        <v>4</v>
      </c>
      <c r="Z14" s="33">
        <v>4</v>
      </c>
      <c r="AA14" s="33">
        <v>4</v>
      </c>
      <c r="AB14" s="33">
        <v>4</v>
      </c>
      <c r="AC14" s="33">
        <v>4</v>
      </c>
      <c r="AD14" s="33">
        <v>4</v>
      </c>
      <c r="AE14" s="33">
        <v>4</v>
      </c>
      <c r="AF14" s="33">
        <v>4</v>
      </c>
    </row>
    <row r="15" spans="1:32" ht="24">
      <c r="A15" s="29">
        <v>14</v>
      </c>
      <c r="B15" s="30">
        <v>2</v>
      </c>
      <c r="C15" s="30">
        <v>25</v>
      </c>
      <c r="D15" s="31">
        <f t="shared" si="0"/>
        <v>1</v>
      </c>
      <c r="E15" s="30">
        <v>2</v>
      </c>
      <c r="F15" s="30" t="s">
        <v>11</v>
      </c>
      <c r="G15" s="30">
        <v>0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/>
      <c r="N15" s="31">
        <f t="shared" si="1"/>
        <v>7</v>
      </c>
      <c r="O15" s="32">
        <v>3</v>
      </c>
      <c r="P15" s="32">
        <v>5</v>
      </c>
      <c r="Q15" s="32">
        <v>4</v>
      </c>
      <c r="R15" s="32">
        <v>3</v>
      </c>
      <c r="S15" s="32">
        <v>4</v>
      </c>
      <c r="T15" s="32">
        <v>4</v>
      </c>
      <c r="U15" s="32">
        <v>4</v>
      </c>
      <c r="V15" s="32">
        <v>3</v>
      </c>
      <c r="W15" s="33">
        <v>3</v>
      </c>
      <c r="X15" s="33">
        <v>4</v>
      </c>
      <c r="Y15" s="33">
        <v>4</v>
      </c>
      <c r="Z15" s="33">
        <v>4</v>
      </c>
      <c r="AA15" s="33">
        <v>4</v>
      </c>
      <c r="AB15" s="33">
        <v>4</v>
      </c>
      <c r="AC15" s="33">
        <v>4</v>
      </c>
      <c r="AD15" s="33">
        <v>4</v>
      </c>
      <c r="AE15" s="33">
        <v>4</v>
      </c>
      <c r="AF15" s="33">
        <v>3</v>
      </c>
    </row>
    <row r="16" spans="1:32" ht="24">
      <c r="A16" s="29">
        <v>15</v>
      </c>
      <c r="B16" s="30">
        <v>2</v>
      </c>
      <c r="C16" s="30">
        <v>38</v>
      </c>
      <c r="D16" s="31">
        <f t="shared" si="0"/>
        <v>2</v>
      </c>
      <c r="E16" s="30">
        <v>2</v>
      </c>
      <c r="F16" s="30" t="s">
        <v>64</v>
      </c>
      <c r="G16" s="30">
        <v>0</v>
      </c>
      <c r="H16" s="30">
        <v>0</v>
      </c>
      <c r="I16" s="30">
        <v>1</v>
      </c>
      <c r="J16" s="30">
        <v>0</v>
      </c>
      <c r="K16" s="30">
        <v>0</v>
      </c>
      <c r="L16" s="30">
        <v>0</v>
      </c>
      <c r="M16" s="30">
        <v>20</v>
      </c>
      <c r="N16" s="31">
        <f t="shared" si="1"/>
        <v>2</v>
      </c>
      <c r="O16" s="32">
        <v>4</v>
      </c>
      <c r="P16" s="32">
        <v>4</v>
      </c>
      <c r="Q16" s="32">
        <v>4</v>
      </c>
      <c r="R16" s="32">
        <v>4</v>
      </c>
      <c r="S16" s="32">
        <v>4</v>
      </c>
      <c r="T16" s="32">
        <v>4</v>
      </c>
      <c r="U16" s="32">
        <v>5</v>
      </c>
      <c r="V16" s="32">
        <v>5</v>
      </c>
      <c r="W16" s="33">
        <v>5</v>
      </c>
      <c r="X16" s="33">
        <v>5</v>
      </c>
      <c r="Y16" s="33">
        <v>5</v>
      </c>
      <c r="Z16" s="33">
        <v>5</v>
      </c>
      <c r="AA16" s="33">
        <v>5</v>
      </c>
      <c r="AB16" s="33">
        <v>5</v>
      </c>
      <c r="AC16" s="33">
        <v>5</v>
      </c>
      <c r="AD16" s="33">
        <v>5</v>
      </c>
      <c r="AE16" s="33">
        <v>5</v>
      </c>
      <c r="AF16" s="33">
        <v>5</v>
      </c>
    </row>
    <row r="17" spans="1:32" ht="24">
      <c r="A17" s="29">
        <v>16</v>
      </c>
      <c r="B17" s="30">
        <v>2</v>
      </c>
      <c r="C17" s="30">
        <v>48</v>
      </c>
      <c r="D17" s="31">
        <f t="shared" si="0"/>
        <v>3</v>
      </c>
      <c r="E17" s="30">
        <v>2</v>
      </c>
      <c r="F17" s="30" t="s">
        <v>11</v>
      </c>
      <c r="G17" s="30">
        <v>0</v>
      </c>
      <c r="H17" s="30">
        <v>0</v>
      </c>
      <c r="I17" s="30">
        <v>0</v>
      </c>
      <c r="J17" s="30">
        <v>1</v>
      </c>
      <c r="K17" s="30">
        <v>0</v>
      </c>
      <c r="L17" s="30">
        <v>0</v>
      </c>
      <c r="M17" s="30">
        <v>10</v>
      </c>
      <c r="N17" s="31">
        <f t="shared" si="1"/>
        <v>1</v>
      </c>
      <c r="O17" s="32">
        <v>5</v>
      </c>
      <c r="P17" s="32">
        <v>5</v>
      </c>
      <c r="Q17" s="32">
        <v>4</v>
      </c>
      <c r="R17" s="32">
        <v>4</v>
      </c>
      <c r="S17" s="32">
        <v>4</v>
      </c>
      <c r="T17" s="32">
        <v>4</v>
      </c>
      <c r="U17" s="32">
        <v>4</v>
      </c>
      <c r="V17" s="32">
        <v>3</v>
      </c>
      <c r="W17" s="33">
        <v>4</v>
      </c>
      <c r="X17" s="33">
        <v>4</v>
      </c>
      <c r="Y17" s="33">
        <v>4</v>
      </c>
      <c r="Z17" s="33">
        <v>4</v>
      </c>
      <c r="AA17" s="33">
        <v>4</v>
      </c>
      <c r="AB17" s="33">
        <v>4</v>
      </c>
      <c r="AC17" s="33">
        <v>4</v>
      </c>
      <c r="AD17" s="33">
        <v>4</v>
      </c>
      <c r="AE17" s="33">
        <v>4</v>
      </c>
      <c r="AF17" s="33">
        <v>4</v>
      </c>
    </row>
    <row r="18" spans="1:32" ht="24">
      <c r="A18" s="29">
        <v>17</v>
      </c>
      <c r="B18" s="30">
        <v>1</v>
      </c>
      <c r="C18" s="30">
        <v>35</v>
      </c>
      <c r="D18" s="31">
        <f t="shared" si="0"/>
        <v>2</v>
      </c>
      <c r="E18" s="30">
        <v>2</v>
      </c>
      <c r="F18" s="30" t="s">
        <v>11</v>
      </c>
      <c r="G18" s="30">
        <v>0</v>
      </c>
      <c r="H18" s="30">
        <v>0</v>
      </c>
      <c r="I18" s="30">
        <v>1</v>
      </c>
      <c r="J18" s="30">
        <v>0</v>
      </c>
      <c r="K18" s="30">
        <v>0</v>
      </c>
      <c r="L18" s="30">
        <v>0</v>
      </c>
      <c r="M18" s="30">
        <v>30</v>
      </c>
      <c r="N18" s="31">
        <f t="shared" si="1"/>
        <v>3</v>
      </c>
      <c r="O18" s="32">
        <v>4</v>
      </c>
      <c r="P18" s="32">
        <v>5</v>
      </c>
      <c r="Q18" s="32">
        <v>4</v>
      </c>
      <c r="R18" s="32">
        <v>4</v>
      </c>
      <c r="S18" s="32">
        <v>4</v>
      </c>
      <c r="T18" s="32">
        <v>5</v>
      </c>
      <c r="U18" s="32">
        <v>5</v>
      </c>
      <c r="V18" s="32">
        <v>5</v>
      </c>
      <c r="W18" s="33">
        <v>5</v>
      </c>
      <c r="X18" s="33">
        <v>5</v>
      </c>
      <c r="Y18" s="33">
        <v>5</v>
      </c>
      <c r="Z18" s="33">
        <v>5</v>
      </c>
      <c r="AA18" s="33">
        <v>5</v>
      </c>
      <c r="AB18" s="33">
        <v>5</v>
      </c>
      <c r="AC18" s="33">
        <v>5</v>
      </c>
      <c r="AD18" s="33">
        <v>5</v>
      </c>
      <c r="AE18" s="33">
        <v>5</v>
      </c>
      <c r="AF18" s="33">
        <v>5</v>
      </c>
    </row>
    <row r="19" spans="1:32" ht="24">
      <c r="A19" s="29">
        <v>18</v>
      </c>
      <c r="B19" s="35">
        <v>1</v>
      </c>
      <c r="C19" s="35">
        <v>35</v>
      </c>
      <c r="D19" s="31">
        <f t="shared" si="0"/>
        <v>2</v>
      </c>
      <c r="E19" s="35">
        <v>1</v>
      </c>
      <c r="F19" s="35" t="s">
        <v>63</v>
      </c>
      <c r="G19" s="35">
        <v>0</v>
      </c>
      <c r="H19" s="35">
        <v>0</v>
      </c>
      <c r="I19" s="35">
        <v>1</v>
      </c>
      <c r="J19" s="35">
        <v>1</v>
      </c>
      <c r="K19" s="35">
        <v>0</v>
      </c>
      <c r="L19" s="35">
        <v>0</v>
      </c>
      <c r="M19" s="35">
        <v>7</v>
      </c>
      <c r="N19" s="31">
        <f t="shared" si="1"/>
        <v>1</v>
      </c>
      <c r="O19" s="32">
        <v>5</v>
      </c>
      <c r="P19" s="32">
        <v>5</v>
      </c>
      <c r="Q19" s="32">
        <v>5</v>
      </c>
      <c r="R19" s="32">
        <v>5</v>
      </c>
      <c r="S19" s="32">
        <v>5</v>
      </c>
      <c r="T19" s="32">
        <v>5</v>
      </c>
      <c r="U19" s="32">
        <v>5</v>
      </c>
      <c r="V19" s="32">
        <v>5</v>
      </c>
      <c r="W19" s="33">
        <v>4</v>
      </c>
      <c r="X19" s="33">
        <v>4</v>
      </c>
      <c r="Y19" s="33">
        <v>4</v>
      </c>
      <c r="Z19" s="33">
        <v>4</v>
      </c>
      <c r="AA19" s="33">
        <v>4</v>
      </c>
      <c r="AB19" s="33">
        <v>4</v>
      </c>
      <c r="AC19" s="33">
        <v>4</v>
      </c>
      <c r="AD19" s="33">
        <v>4</v>
      </c>
      <c r="AE19" s="33">
        <v>4</v>
      </c>
      <c r="AF19" s="33">
        <v>4</v>
      </c>
    </row>
    <row r="20" spans="1:32" ht="24">
      <c r="A20" s="29">
        <v>19</v>
      </c>
      <c r="B20" s="35">
        <v>2</v>
      </c>
      <c r="C20" s="35">
        <v>25</v>
      </c>
      <c r="D20" s="31">
        <f t="shared" si="0"/>
        <v>1</v>
      </c>
      <c r="E20" s="35">
        <v>2</v>
      </c>
      <c r="F20" s="35" t="s">
        <v>11</v>
      </c>
      <c r="G20" s="35">
        <v>0</v>
      </c>
      <c r="H20" s="35">
        <v>0</v>
      </c>
      <c r="I20" s="35">
        <v>1</v>
      </c>
      <c r="J20" s="35">
        <v>0</v>
      </c>
      <c r="K20" s="35">
        <v>0</v>
      </c>
      <c r="L20" s="35">
        <v>0</v>
      </c>
      <c r="M20" s="35">
        <v>14</v>
      </c>
      <c r="N20" s="31">
        <f t="shared" si="1"/>
        <v>2</v>
      </c>
      <c r="O20" s="32">
        <v>4</v>
      </c>
      <c r="P20" s="32">
        <v>5</v>
      </c>
      <c r="Q20" s="32">
        <v>4</v>
      </c>
      <c r="R20" s="32">
        <v>4</v>
      </c>
      <c r="S20" s="32">
        <v>4</v>
      </c>
      <c r="T20" s="32">
        <v>5</v>
      </c>
      <c r="U20" s="32">
        <v>3</v>
      </c>
      <c r="V20" s="32">
        <v>3</v>
      </c>
      <c r="W20" s="33">
        <v>3</v>
      </c>
      <c r="X20" s="33">
        <v>3</v>
      </c>
      <c r="Y20" s="33">
        <v>4</v>
      </c>
      <c r="Z20" s="33">
        <v>4</v>
      </c>
      <c r="AA20" s="33">
        <v>4</v>
      </c>
      <c r="AB20" s="33">
        <v>4</v>
      </c>
      <c r="AC20" s="33">
        <v>4</v>
      </c>
      <c r="AD20" s="33">
        <v>4</v>
      </c>
      <c r="AE20" s="33">
        <v>4</v>
      </c>
      <c r="AF20" s="33">
        <v>4</v>
      </c>
    </row>
    <row r="21" spans="1:32" ht="24">
      <c r="A21" s="29">
        <v>20</v>
      </c>
      <c r="B21" s="35">
        <v>2</v>
      </c>
      <c r="C21" s="35">
        <v>29</v>
      </c>
      <c r="D21" s="31">
        <f t="shared" si="0"/>
        <v>1</v>
      </c>
      <c r="E21" s="35">
        <v>2</v>
      </c>
      <c r="F21" s="30" t="s">
        <v>64</v>
      </c>
      <c r="G21" s="35">
        <v>0</v>
      </c>
      <c r="H21" s="35">
        <v>0</v>
      </c>
      <c r="I21" s="35">
        <v>0</v>
      </c>
      <c r="J21" s="35">
        <v>1</v>
      </c>
      <c r="K21" s="35">
        <v>0</v>
      </c>
      <c r="L21" s="35">
        <v>0</v>
      </c>
      <c r="M21" s="35">
        <v>7</v>
      </c>
      <c r="N21" s="31">
        <f t="shared" si="1"/>
        <v>1</v>
      </c>
      <c r="O21" s="32">
        <v>4</v>
      </c>
      <c r="P21" s="32">
        <v>4</v>
      </c>
      <c r="Q21" s="32">
        <v>4</v>
      </c>
      <c r="R21" s="32">
        <v>4</v>
      </c>
      <c r="S21" s="32">
        <v>4</v>
      </c>
      <c r="T21" s="32">
        <v>4</v>
      </c>
      <c r="U21" s="32">
        <v>4</v>
      </c>
      <c r="V21" s="32">
        <v>4</v>
      </c>
      <c r="W21" s="33">
        <v>4</v>
      </c>
      <c r="X21" s="33">
        <v>4</v>
      </c>
      <c r="Y21" s="33">
        <v>4</v>
      </c>
      <c r="Z21" s="33">
        <v>4</v>
      </c>
      <c r="AA21" s="33">
        <v>4</v>
      </c>
      <c r="AB21" s="33">
        <v>4</v>
      </c>
      <c r="AC21" s="33">
        <v>4</v>
      </c>
      <c r="AD21" s="33">
        <v>4</v>
      </c>
      <c r="AE21" s="33">
        <v>4</v>
      </c>
      <c r="AF21" s="33">
        <v>4</v>
      </c>
    </row>
    <row r="22" spans="1:32" ht="24">
      <c r="A22" s="29">
        <v>21</v>
      </c>
      <c r="B22" s="35">
        <v>2</v>
      </c>
      <c r="C22" s="35">
        <v>34</v>
      </c>
      <c r="D22" s="31">
        <f t="shared" si="0"/>
        <v>2</v>
      </c>
      <c r="E22" s="35">
        <v>2</v>
      </c>
      <c r="F22" s="30" t="s">
        <v>64</v>
      </c>
      <c r="G22" s="35">
        <v>0</v>
      </c>
      <c r="H22" s="35">
        <v>0</v>
      </c>
      <c r="I22" s="35">
        <v>0</v>
      </c>
      <c r="J22" s="35">
        <v>1</v>
      </c>
      <c r="K22" s="35">
        <v>0</v>
      </c>
      <c r="L22" s="35">
        <v>0</v>
      </c>
      <c r="M22" s="35">
        <v>10</v>
      </c>
      <c r="N22" s="31">
        <f t="shared" si="1"/>
        <v>1</v>
      </c>
      <c r="O22" s="32">
        <v>5</v>
      </c>
      <c r="P22" s="32">
        <v>5</v>
      </c>
      <c r="Q22" s="32">
        <v>5</v>
      </c>
      <c r="R22" s="32">
        <v>5</v>
      </c>
      <c r="S22" s="32">
        <v>5</v>
      </c>
      <c r="T22" s="32">
        <v>5</v>
      </c>
      <c r="U22" s="32">
        <v>5</v>
      </c>
      <c r="V22" s="32">
        <v>5</v>
      </c>
      <c r="W22" s="33">
        <v>5</v>
      </c>
      <c r="X22" s="33">
        <v>5</v>
      </c>
      <c r="Y22" s="33">
        <v>5</v>
      </c>
      <c r="Z22" s="33">
        <v>5</v>
      </c>
      <c r="AA22" s="33">
        <v>5</v>
      </c>
      <c r="AB22" s="33">
        <v>5</v>
      </c>
      <c r="AC22" s="33">
        <v>5</v>
      </c>
      <c r="AD22" s="33">
        <v>5</v>
      </c>
      <c r="AE22" s="33">
        <v>5</v>
      </c>
      <c r="AF22" s="33">
        <v>5</v>
      </c>
    </row>
    <row r="23" spans="1:32" ht="24">
      <c r="A23" s="29">
        <v>22</v>
      </c>
      <c r="B23" s="35">
        <v>2</v>
      </c>
      <c r="C23" s="35">
        <v>29</v>
      </c>
      <c r="D23" s="31">
        <f t="shared" si="0"/>
        <v>1</v>
      </c>
      <c r="E23" s="35">
        <v>2</v>
      </c>
      <c r="F23" s="30" t="s">
        <v>64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/>
      <c r="N23" s="31">
        <f t="shared" si="1"/>
        <v>7</v>
      </c>
      <c r="O23" s="32">
        <v>5</v>
      </c>
      <c r="P23" s="32">
        <v>4</v>
      </c>
      <c r="Q23" s="32">
        <v>4</v>
      </c>
      <c r="R23" s="32">
        <v>5</v>
      </c>
      <c r="S23" s="32">
        <v>5</v>
      </c>
      <c r="T23" s="32">
        <v>4</v>
      </c>
      <c r="U23" s="32">
        <v>4</v>
      </c>
      <c r="V23" s="32">
        <v>4</v>
      </c>
      <c r="W23" s="33">
        <v>5</v>
      </c>
      <c r="X23" s="33">
        <v>4</v>
      </c>
      <c r="Y23" s="33">
        <v>5</v>
      </c>
      <c r="Z23" s="33">
        <v>5</v>
      </c>
      <c r="AA23" s="33">
        <v>5</v>
      </c>
      <c r="AB23" s="33">
        <v>4</v>
      </c>
      <c r="AC23" s="33">
        <v>5</v>
      </c>
      <c r="AD23" s="33">
        <v>5</v>
      </c>
      <c r="AE23" s="33">
        <v>3</v>
      </c>
      <c r="AF23" s="33">
        <v>4</v>
      </c>
    </row>
    <row r="24" spans="1:32" ht="24">
      <c r="A24" s="29">
        <v>23</v>
      </c>
      <c r="B24" s="35">
        <v>2</v>
      </c>
      <c r="C24" s="35">
        <v>34</v>
      </c>
      <c r="D24" s="31">
        <f t="shared" si="0"/>
        <v>2</v>
      </c>
      <c r="E24" s="35">
        <v>1</v>
      </c>
      <c r="F24" s="30" t="s">
        <v>85</v>
      </c>
      <c r="G24" s="35">
        <v>1</v>
      </c>
      <c r="H24" s="35">
        <v>0</v>
      </c>
      <c r="I24" s="35">
        <v>1</v>
      </c>
      <c r="J24" s="35">
        <v>0</v>
      </c>
      <c r="K24" s="35">
        <v>0</v>
      </c>
      <c r="L24" s="35">
        <v>0</v>
      </c>
      <c r="M24" s="35">
        <v>15</v>
      </c>
      <c r="N24" s="31">
        <f t="shared" si="1"/>
        <v>2</v>
      </c>
      <c r="O24" s="32">
        <v>4</v>
      </c>
      <c r="P24" s="32">
        <v>4</v>
      </c>
      <c r="Q24" s="32">
        <v>4</v>
      </c>
      <c r="R24" s="32">
        <v>5</v>
      </c>
      <c r="S24" s="32">
        <v>4</v>
      </c>
      <c r="T24" s="32">
        <v>5</v>
      </c>
      <c r="U24" s="32">
        <v>4</v>
      </c>
      <c r="V24" s="32">
        <v>4</v>
      </c>
      <c r="W24" s="33">
        <v>4</v>
      </c>
      <c r="X24" s="33">
        <v>4</v>
      </c>
      <c r="Y24" s="33">
        <v>4</v>
      </c>
      <c r="Z24" s="33">
        <v>5</v>
      </c>
      <c r="AA24" s="33">
        <v>4</v>
      </c>
      <c r="AB24" s="33">
        <v>4</v>
      </c>
      <c r="AC24" s="33">
        <v>4</v>
      </c>
      <c r="AD24" s="33">
        <v>5</v>
      </c>
      <c r="AE24" s="33">
        <v>4</v>
      </c>
      <c r="AF24" s="33">
        <v>4</v>
      </c>
    </row>
    <row r="25" spans="1:32" ht="24">
      <c r="A25" s="29">
        <v>24</v>
      </c>
      <c r="B25" s="35">
        <v>2</v>
      </c>
      <c r="C25" s="35">
        <v>40</v>
      </c>
      <c r="D25" s="31">
        <f t="shared" si="0"/>
        <v>2</v>
      </c>
      <c r="E25" s="35">
        <v>1</v>
      </c>
      <c r="F25" s="35" t="s">
        <v>10</v>
      </c>
      <c r="G25" s="35">
        <v>0</v>
      </c>
      <c r="H25" s="35">
        <v>0</v>
      </c>
      <c r="I25" s="35">
        <v>0</v>
      </c>
      <c r="J25" s="35">
        <v>1</v>
      </c>
      <c r="K25" s="35">
        <v>0</v>
      </c>
      <c r="L25" s="35">
        <v>0</v>
      </c>
      <c r="M25" s="35">
        <v>10</v>
      </c>
      <c r="N25" s="31">
        <f t="shared" si="1"/>
        <v>1</v>
      </c>
      <c r="O25" s="32">
        <v>5</v>
      </c>
      <c r="P25" s="32">
        <v>5</v>
      </c>
      <c r="Q25" s="32">
        <v>5</v>
      </c>
      <c r="R25" s="32">
        <v>5</v>
      </c>
      <c r="S25" s="32">
        <v>5</v>
      </c>
      <c r="T25" s="32">
        <v>5</v>
      </c>
      <c r="U25" s="32">
        <v>5</v>
      </c>
      <c r="V25" s="32">
        <v>5</v>
      </c>
      <c r="W25" s="33">
        <v>5</v>
      </c>
      <c r="X25" s="33">
        <v>5</v>
      </c>
      <c r="Y25" s="33">
        <v>5</v>
      </c>
      <c r="Z25" s="33">
        <v>5</v>
      </c>
      <c r="AA25" s="33">
        <v>5</v>
      </c>
      <c r="AB25" s="33">
        <v>5</v>
      </c>
      <c r="AC25" s="33">
        <v>5</v>
      </c>
      <c r="AD25" s="33">
        <v>5</v>
      </c>
      <c r="AE25" s="33">
        <v>5</v>
      </c>
      <c r="AF25" s="33">
        <v>4</v>
      </c>
    </row>
    <row r="26" spans="1:32" ht="24">
      <c r="A26" s="29">
        <v>25</v>
      </c>
      <c r="B26" s="35">
        <v>2</v>
      </c>
      <c r="C26" s="35">
        <v>27</v>
      </c>
      <c r="D26" s="31">
        <f t="shared" si="0"/>
        <v>1</v>
      </c>
      <c r="E26" s="35">
        <v>1</v>
      </c>
      <c r="F26" s="35" t="s">
        <v>10</v>
      </c>
      <c r="G26" s="35">
        <v>1</v>
      </c>
      <c r="H26" s="35">
        <v>0</v>
      </c>
      <c r="I26" s="35">
        <v>1</v>
      </c>
      <c r="J26" s="35">
        <v>0</v>
      </c>
      <c r="K26" s="35">
        <v>0</v>
      </c>
      <c r="L26" s="35">
        <v>0</v>
      </c>
      <c r="M26" s="35">
        <v>15</v>
      </c>
      <c r="N26" s="31">
        <f t="shared" si="1"/>
        <v>2</v>
      </c>
      <c r="O26" s="32">
        <v>4</v>
      </c>
      <c r="P26" s="32">
        <v>4</v>
      </c>
      <c r="Q26" s="32">
        <v>4</v>
      </c>
      <c r="R26" s="32">
        <v>4</v>
      </c>
      <c r="S26" s="32">
        <v>4</v>
      </c>
      <c r="T26" s="32">
        <v>4</v>
      </c>
      <c r="U26" s="32">
        <v>4</v>
      </c>
      <c r="V26" s="32">
        <v>4</v>
      </c>
      <c r="W26" s="33">
        <v>4</v>
      </c>
      <c r="X26" s="33">
        <v>4</v>
      </c>
      <c r="Y26" s="33">
        <v>5</v>
      </c>
      <c r="Z26" s="33">
        <v>5</v>
      </c>
      <c r="AA26" s="33">
        <v>5</v>
      </c>
      <c r="AB26" s="33">
        <v>5</v>
      </c>
      <c r="AC26" s="33">
        <v>5</v>
      </c>
      <c r="AD26" s="33">
        <v>5</v>
      </c>
      <c r="AE26" s="33">
        <v>5</v>
      </c>
      <c r="AF26" s="33">
        <v>4</v>
      </c>
    </row>
    <row r="27" spans="1:32" ht="24">
      <c r="A27" s="29">
        <v>26</v>
      </c>
      <c r="B27" s="35">
        <v>2</v>
      </c>
      <c r="C27" s="35">
        <v>42</v>
      </c>
      <c r="D27" s="31">
        <f t="shared" si="0"/>
        <v>3</v>
      </c>
      <c r="E27" s="35">
        <v>2</v>
      </c>
      <c r="F27" s="30" t="s">
        <v>11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  <c r="L27" s="35">
        <v>0</v>
      </c>
      <c r="M27" s="35">
        <v>10</v>
      </c>
      <c r="N27" s="31">
        <f>IF(M27&gt;50,6,IF(M27&gt;40,5,IF(M27&gt;30,4,IF(M27&gt;20,3,IF(M27&gt;10,2,IF(M27&gt;=1,1,IF(M27=0,7)))))))</f>
        <v>1</v>
      </c>
      <c r="O27" s="32">
        <v>5</v>
      </c>
      <c r="P27" s="32">
        <v>5</v>
      </c>
      <c r="Q27" s="32">
        <v>5</v>
      </c>
      <c r="R27" s="32">
        <v>5</v>
      </c>
      <c r="S27" s="32">
        <v>5</v>
      </c>
      <c r="T27" s="32">
        <v>5</v>
      </c>
      <c r="U27" s="32">
        <v>5</v>
      </c>
      <c r="V27" s="32">
        <v>5</v>
      </c>
      <c r="W27" s="33">
        <v>5</v>
      </c>
      <c r="X27" s="33">
        <v>5</v>
      </c>
      <c r="Y27" s="33">
        <v>5</v>
      </c>
      <c r="Z27" s="33">
        <v>5</v>
      </c>
      <c r="AA27" s="33">
        <v>5</v>
      </c>
      <c r="AB27" s="33">
        <v>5</v>
      </c>
      <c r="AC27" s="33">
        <v>5</v>
      </c>
      <c r="AD27" s="33">
        <v>5</v>
      </c>
      <c r="AE27" s="33">
        <v>5</v>
      </c>
      <c r="AF27" s="33">
        <v>5</v>
      </c>
    </row>
    <row r="28" spans="1:32" ht="24">
      <c r="A28" s="29">
        <v>27</v>
      </c>
      <c r="B28" s="35">
        <v>2</v>
      </c>
      <c r="C28" s="35">
        <v>26</v>
      </c>
      <c r="D28" s="31">
        <f t="shared" si="0"/>
        <v>1</v>
      </c>
      <c r="E28" s="35">
        <v>2</v>
      </c>
      <c r="F28" s="35" t="s">
        <v>64</v>
      </c>
      <c r="G28" s="35">
        <v>1</v>
      </c>
      <c r="H28" s="35">
        <v>0</v>
      </c>
      <c r="I28" s="35">
        <v>1</v>
      </c>
      <c r="J28" s="35">
        <v>0</v>
      </c>
      <c r="K28" s="35">
        <v>0</v>
      </c>
      <c r="L28" s="35">
        <v>0</v>
      </c>
      <c r="M28" s="35">
        <v>7</v>
      </c>
      <c r="N28" s="31">
        <f t="shared" si="1"/>
        <v>1</v>
      </c>
      <c r="O28" s="32">
        <v>4</v>
      </c>
      <c r="P28" s="32">
        <v>4</v>
      </c>
      <c r="Q28" s="32">
        <v>4</v>
      </c>
      <c r="R28" s="32">
        <v>4</v>
      </c>
      <c r="S28" s="32">
        <v>4</v>
      </c>
      <c r="T28" s="32">
        <v>4</v>
      </c>
      <c r="U28" s="32">
        <v>4</v>
      </c>
      <c r="V28" s="32">
        <v>4</v>
      </c>
      <c r="W28" s="33">
        <v>4</v>
      </c>
      <c r="X28" s="33">
        <v>4</v>
      </c>
      <c r="Y28" s="33">
        <v>4</v>
      </c>
      <c r="Z28" s="33">
        <v>4</v>
      </c>
      <c r="AA28" s="33">
        <v>4</v>
      </c>
      <c r="AB28" s="33">
        <v>4</v>
      </c>
      <c r="AC28" s="33">
        <v>4</v>
      </c>
      <c r="AD28" s="33">
        <v>4</v>
      </c>
      <c r="AE28" s="33">
        <v>4</v>
      </c>
      <c r="AF28" s="33">
        <v>4</v>
      </c>
    </row>
    <row r="29" spans="1:32" ht="24">
      <c r="A29" s="29">
        <v>28</v>
      </c>
      <c r="B29" s="35">
        <v>2</v>
      </c>
      <c r="C29" s="35">
        <v>26</v>
      </c>
      <c r="D29" s="31">
        <f t="shared" si="0"/>
        <v>1</v>
      </c>
      <c r="E29" s="35">
        <v>1</v>
      </c>
      <c r="F29" s="30" t="s">
        <v>85</v>
      </c>
      <c r="G29" s="35">
        <v>0</v>
      </c>
      <c r="H29" s="35">
        <v>0</v>
      </c>
      <c r="I29" s="35">
        <v>1</v>
      </c>
      <c r="J29" s="35">
        <v>1</v>
      </c>
      <c r="K29" s="35">
        <v>0</v>
      </c>
      <c r="L29" s="35">
        <v>0</v>
      </c>
      <c r="M29" s="35">
        <v>10</v>
      </c>
      <c r="N29" s="31">
        <f t="shared" si="1"/>
        <v>1</v>
      </c>
      <c r="O29" s="32">
        <v>4</v>
      </c>
      <c r="P29" s="32">
        <v>5</v>
      </c>
      <c r="Q29" s="32">
        <v>4</v>
      </c>
      <c r="R29" s="32">
        <v>4</v>
      </c>
      <c r="S29" s="32">
        <v>4</v>
      </c>
      <c r="T29" s="32">
        <v>4</v>
      </c>
      <c r="U29" s="32">
        <v>4</v>
      </c>
      <c r="V29" s="32">
        <v>5</v>
      </c>
      <c r="W29" s="33">
        <v>4</v>
      </c>
      <c r="X29" s="33">
        <v>4</v>
      </c>
      <c r="Y29" s="33">
        <v>4</v>
      </c>
      <c r="Z29" s="33">
        <v>4</v>
      </c>
      <c r="AA29" s="33">
        <v>4</v>
      </c>
      <c r="AB29" s="33">
        <v>4</v>
      </c>
      <c r="AC29" s="33">
        <v>4</v>
      </c>
      <c r="AD29" s="33">
        <v>4</v>
      </c>
      <c r="AE29" s="33">
        <v>4</v>
      </c>
      <c r="AF29" s="33">
        <v>4</v>
      </c>
    </row>
    <row r="30" spans="1:32" ht="24">
      <c r="A30" s="29">
        <v>29</v>
      </c>
      <c r="B30" s="35">
        <v>2</v>
      </c>
      <c r="C30" s="35">
        <v>29</v>
      </c>
      <c r="D30" s="31">
        <f t="shared" si="0"/>
        <v>1</v>
      </c>
      <c r="E30" s="35">
        <v>2</v>
      </c>
      <c r="F30" s="30" t="s">
        <v>11</v>
      </c>
      <c r="G30" s="35">
        <v>1</v>
      </c>
      <c r="H30" s="35">
        <v>0</v>
      </c>
      <c r="I30" s="35">
        <v>1</v>
      </c>
      <c r="J30" s="35">
        <v>0</v>
      </c>
      <c r="K30" s="35">
        <v>0</v>
      </c>
      <c r="L30" s="35">
        <v>0</v>
      </c>
      <c r="M30" s="35">
        <v>12</v>
      </c>
      <c r="N30" s="31">
        <f t="shared" si="1"/>
        <v>2</v>
      </c>
      <c r="O30" s="32">
        <v>4</v>
      </c>
      <c r="P30" s="32">
        <v>4</v>
      </c>
      <c r="Q30" s="32">
        <v>4</v>
      </c>
      <c r="R30" s="32">
        <v>4</v>
      </c>
      <c r="S30" s="32">
        <v>4</v>
      </c>
      <c r="T30" s="32">
        <v>5</v>
      </c>
      <c r="U30" s="32">
        <v>5</v>
      </c>
      <c r="V30" s="32">
        <v>5</v>
      </c>
      <c r="W30" s="33">
        <v>4</v>
      </c>
      <c r="X30" s="33">
        <v>4</v>
      </c>
      <c r="Y30" s="33">
        <v>5</v>
      </c>
      <c r="Z30" s="33">
        <v>5</v>
      </c>
      <c r="AA30" s="33">
        <v>5</v>
      </c>
      <c r="AB30" s="33">
        <v>5</v>
      </c>
      <c r="AC30" s="33">
        <v>5</v>
      </c>
      <c r="AD30" s="33">
        <v>5</v>
      </c>
      <c r="AE30" s="33">
        <v>4</v>
      </c>
      <c r="AF30" s="33">
        <v>5</v>
      </c>
    </row>
    <row r="31" spans="1:32" ht="24">
      <c r="A31" s="29">
        <v>30</v>
      </c>
      <c r="B31" s="35">
        <v>2</v>
      </c>
      <c r="C31" s="35">
        <v>34</v>
      </c>
      <c r="D31" s="31">
        <f t="shared" si="0"/>
        <v>2</v>
      </c>
      <c r="E31" s="35">
        <v>1</v>
      </c>
      <c r="F31" s="30" t="s">
        <v>85</v>
      </c>
      <c r="G31" s="35">
        <v>1</v>
      </c>
      <c r="H31" s="35">
        <v>0</v>
      </c>
      <c r="I31" s="35">
        <v>1</v>
      </c>
      <c r="J31" s="35">
        <v>1</v>
      </c>
      <c r="K31" s="35">
        <v>0</v>
      </c>
      <c r="L31" s="35">
        <v>0</v>
      </c>
      <c r="M31" s="35">
        <v>7</v>
      </c>
      <c r="N31" s="31">
        <f t="shared" si="1"/>
        <v>1</v>
      </c>
      <c r="O31" s="32">
        <v>5</v>
      </c>
      <c r="P31" s="32">
        <v>5</v>
      </c>
      <c r="Q31" s="32">
        <v>5</v>
      </c>
      <c r="R31" s="32">
        <v>4</v>
      </c>
      <c r="S31" s="32">
        <v>4</v>
      </c>
      <c r="T31" s="32">
        <v>5</v>
      </c>
      <c r="U31" s="32">
        <v>5</v>
      </c>
      <c r="V31" s="32">
        <v>5</v>
      </c>
      <c r="W31" s="33">
        <v>5</v>
      </c>
      <c r="X31" s="33">
        <v>5</v>
      </c>
      <c r="Y31" s="33">
        <v>5</v>
      </c>
      <c r="Z31" s="33">
        <v>5</v>
      </c>
      <c r="AA31" s="33">
        <v>5</v>
      </c>
      <c r="AB31" s="33">
        <v>5</v>
      </c>
      <c r="AC31" s="33">
        <v>5</v>
      </c>
      <c r="AD31" s="33">
        <v>5</v>
      </c>
      <c r="AE31" s="33">
        <v>5</v>
      </c>
      <c r="AF31" s="33">
        <v>5</v>
      </c>
    </row>
    <row r="32" spans="1:32" ht="24">
      <c r="A32" s="29">
        <v>31</v>
      </c>
      <c r="B32" s="35">
        <v>2</v>
      </c>
      <c r="C32" s="35">
        <v>31</v>
      </c>
      <c r="D32" s="31">
        <f t="shared" si="0"/>
        <v>2</v>
      </c>
      <c r="E32" s="35">
        <v>1</v>
      </c>
      <c r="F32" s="30" t="s">
        <v>86</v>
      </c>
      <c r="G32" s="35">
        <v>0</v>
      </c>
      <c r="H32" s="35">
        <v>0</v>
      </c>
      <c r="I32" s="35">
        <v>1</v>
      </c>
      <c r="J32" s="35">
        <v>1</v>
      </c>
      <c r="K32" s="35">
        <v>0</v>
      </c>
      <c r="L32" s="35">
        <v>0</v>
      </c>
      <c r="M32" s="35">
        <v>10</v>
      </c>
      <c r="N32" s="31">
        <f t="shared" si="1"/>
        <v>1</v>
      </c>
      <c r="O32" s="32">
        <v>4</v>
      </c>
      <c r="P32" s="32">
        <v>4</v>
      </c>
      <c r="Q32" s="32">
        <v>4</v>
      </c>
      <c r="R32" s="32">
        <v>4</v>
      </c>
      <c r="S32" s="32">
        <v>4</v>
      </c>
      <c r="T32" s="32">
        <v>4</v>
      </c>
      <c r="U32" s="32">
        <v>5</v>
      </c>
      <c r="V32" s="32">
        <v>5</v>
      </c>
      <c r="W32" s="33">
        <v>4</v>
      </c>
      <c r="X32" s="33">
        <v>4</v>
      </c>
      <c r="Y32" s="33">
        <v>5</v>
      </c>
      <c r="Z32" s="33">
        <v>5</v>
      </c>
      <c r="AA32" s="33">
        <v>5</v>
      </c>
      <c r="AB32" s="33">
        <v>5</v>
      </c>
      <c r="AC32" s="33">
        <v>5</v>
      </c>
      <c r="AD32" s="33">
        <v>4</v>
      </c>
      <c r="AE32" s="33">
        <v>4</v>
      </c>
      <c r="AF32" s="33">
        <v>3</v>
      </c>
    </row>
    <row r="33" spans="1:32" ht="24">
      <c r="A33" s="29">
        <v>32</v>
      </c>
      <c r="B33" s="35">
        <v>2</v>
      </c>
      <c r="C33" s="35">
        <v>34</v>
      </c>
      <c r="D33" s="31">
        <f t="shared" si="0"/>
        <v>2</v>
      </c>
      <c r="E33" s="35">
        <v>1</v>
      </c>
      <c r="F33" s="30" t="s">
        <v>63</v>
      </c>
      <c r="G33" s="35">
        <v>1</v>
      </c>
      <c r="H33" s="35">
        <v>0</v>
      </c>
      <c r="I33" s="35">
        <v>1</v>
      </c>
      <c r="J33" s="35">
        <v>1</v>
      </c>
      <c r="K33" s="35">
        <v>0</v>
      </c>
      <c r="L33" s="35">
        <v>0</v>
      </c>
      <c r="M33" s="35">
        <v>7</v>
      </c>
      <c r="N33" s="31">
        <f t="shared" si="1"/>
        <v>1</v>
      </c>
      <c r="O33" s="32">
        <v>4</v>
      </c>
      <c r="P33" s="32">
        <v>4</v>
      </c>
      <c r="Q33" s="32">
        <v>3</v>
      </c>
      <c r="R33" s="32">
        <v>3</v>
      </c>
      <c r="S33" s="32">
        <v>4</v>
      </c>
      <c r="T33" s="32">
        <v>4</v>
      </c>
      <c r="U33" s="32">
        <v>4</v>
      </c>
      <c r="V33" s="32">
        <v>2</v>
      </c>
      <c r="W33" s="33">
        <v>4</v>
      </c>
      <c r="X33" s="33">
        <v>4</v>
      </c>
      <c r="Y33" s="33">
        <v>5</v>
      </c>
      <c r="Z33" s="33">
        <v>5</v>
      </c>
      <c r="AA33" s="33">
        <v>3</v>
      </c>
      <c r="AB33" s="33">
        <v>4</v>
      </c>
      <c r="AC33" s="33">
        <v>4</v>
      </c>
      <c r="AD33" s="33">
        <v>5</v>
      </c>
      <c r="AE33" s="33">
        <v>4</v>
      </c>
      <c r="AF33" s="33">
        <v>4</v>
      </c>
    </row>
    <row r="34" spans="1:32" ht="24">
      <c r="A34" s="29">
        <v>33</v>
      </c>
      <c r="B34" s="35">
        <v>2</v>
      </c>
      <c r="C34" s="35">
        <v>27</v>
      </c>
      <c r="D34" s="31">
        <f t="shared" si="0"/>
        <v>1</v>
      </c>
      <c r="E34" s="35">
        <v>1</v>
      </c>
      <c r="F34" s="30" t="s">
        <v>85</v>
      </c>
      <c r="G34" s="35">
        <v>1</v>
      </c>
      <c r="H34" s="35">
        <v>0</v>
      </c>
      <c r="I34" s="35">
        <v>0</v>
      </c>
      <c r="J34" s="35">
        <v>1</v>
      </c>
      <c r="K34" s="35">
        <v>0</v>
      </c>
      <c r="L34" s="35">
        <v>0</v>
      </c>
      <c r="M34" s="35">
        <v>10</v>
      </c>
      <c r="N34" s="31">
        <f t="shared" si="1"/>
        <v>1</v>
      </c>
      <c r="O34" s="32">
        <v>5</v>
      </c>
      <c r="P34" s="32">
        <v>5</v>
      </c>
      <c r="Q34" s="32">
        <v>5</v>
      </c>
      <c r="R34" s="32">
        <v>5</v>
      </c>
      <c r="S34" s="32">
        <v>5</v>
      </c>
      <c r="T34" s="32">
        <v>5</v>
      </c>
      <c r="U34" s="32">
        <v>5</v>
      </c>
      <c r="V34" s="32">
        <v>5</v>
      </c>
      <c r="W34" s="33">
        <v>5</v>
      </c>
      <c r="X34" s="33">
        <v>5</v>
      </c>
      <c r="Y34" s="33">
        <v>5</v>
      </c>
      <c r="Z34" s="33">
        <v>5</v>
      </c>
      <c r="AA34" s="33">
        <v>5</v>
      </c>
      <c r="AB34" s="33">
        <v>5</v>
      </c>
      <c r="AC34" s="33">
        <v>5</v>
      </c>
      <c r="AD34" s="33">
        <v>5</v>
      </c>
      <c r="AE34" s="33">
        <v>5</v>
      </c>
      <c r="AF34" s="33">
        <v>5</v>
      </c>
    </row>
    <row r="35" spans="1:32" ht="24">
      <c r="A35" s="29">
        <v>34</v>
      </c>
      <c r="B35" s="35">
        <v>2</v>
      </c>
      <c r="C35" s="35">
        <v>37</v>
      </c>
      <c r="D35" s="31">
        <f t="shared" si="0"/>
        <v>2</v>
      </c>
      <c r="E35" s="35">
        <v>1</v>
      </c>
      <c r="F35" s="30" t="s">
        <v>86</v>
      </c>
      <c r="G35" s="35">
        <v>0</v>
      </c>
      <c r="H35" s="35">
        <v>0</v>
      </c>
      <c r="I35" s="35">
        <v>1</v>
      </c>
      <c r="J35" s="35">
        <v>1</v>
      </c>
      <c r="K35" s="35">
        <v>0</v>
      </c>
      <c r="L35" s="35">
        <v>0</v>
      </c>
      <c r="M35" s="35">
        <v>7</v>
      </c>
      <c r="N35" s="31">
        <f t="shared" si="1"/>
        <v>1</v>
      </c>
      <c r="O35" s="32">
        <v>5</v>
      </c>
      <c r="P35" s="32">
        <v>5</v>
      </c>
      <c r="Q35" s="32">
        <v>5</v>
      </c>
      <c r="R35" s="32">
        <v>5</v>
      </c>
      <c r="S35" s="32">
        <v>5</v>
      </c>
      <c r="T35" s="32">
        <v>5</v>
      </c>
      <c r="U35" s="32">
        <v>5</v>
      </c>
      <c r="V35" s="32">
        <v>4</v>
      </c>
      <c r="W35" s="33">
        <v>5</v>
      </c>
      <c r="X35" s="33">
        <v>5</v>
      </c>
      <c r="Y35" s="33">
        <v>5</v>
      </c>
      <c r="Z35" s="33">
        <v>5</v>
      </c>
      <c r="AA35" s="33">
        <v>5</v>
      </c>
      <c r="AB35" s="33">
        <v>5</v>
      </c>
      <c r="AC35" s="33">
        <v>5</v>
      </c>
      <c r="AD35" s="33">
        <v>5</v>
      </c>
      <c r="AE35" s="33">
        <v>5</v>
      </c>
      <c r="AF35" s="33">
        <v>5</v>
      </c>
    </row>
    <row r="36" spans="1:32" ht="24">
      <c r="A36" s="29">
        <v>35</v>
      </c>
      <c r="B36" s="35">
        <v>2</v>
      </c>
      <c r="C36" s="35">
        <v>37</v>
      </c>
      <c r="D36" s="31">
        <f t="shared" si="0"/>
        <v>2</v>
      </c>
      <c r="E36" s="35">
        <v>1</v>
      </c>
      <c r="F36" s="30" t="s">
        <v>86</v>
      </c>
      <c r="G36" s="35">
        <v>1</v>
      </c>
      <c r="H36" s="35">
        <v>0</v>
      </c>
      <c r="I36" s="35">
        <v>1</v>
      </c>
      <c r="J36" s="35">
        <v>1</v>
      </c>
      <c r="K36" s="35">
        <v>0</v>
      </c>
      <c r="L36" s="35">
        <v>0</v>
      </c>
      <c r="M36" s="35">
        <v>15</v>
      </c>
      <c r="N36" s="31">
        <f t="shared" si="1"/>
        <v>2</v>
      </c>
      <c r="O36" s="32">
        <v>5</v>
      </c>
      <c r="P36" s="32">
        <v>5</v>
      </c>
      <c r="Q36" s="32">
        <v>5</v>
      </c>
      <c r="R36" s="32">
        <v>5</v>
      </c>
      <c r="S36" s="32">
        <v>5</v>
      </c>
      <c r="T36" s="32">
        <v>5</v>
      </c>
      <c r="U36" s="32">
        <v>4</v>
      </c>
      <c r="V36" s="32">
        <v>3</v>
      </c>
      <c r="W36" s="33">
        <v>5</v>
      </c>
      <c r="X36" s="33">
        <v>4</v>
      </c>
      <c r="Y36" s="33">
        <v>5</v>
      </c>
      <c r="Z36" s="33">
        <v>5</v>
      </c>
      <c r="AA36" s="33">
        <v>4</v>
      </c>
      <c r="AB36" s="33">
        <v>5</v>
      </c>
      <c r="AC36" s="33">
        <v>5</v>
      </c>
      <c r="AD36" s="33">
        <v>4</v>
      </c>
      <c r="AE36" s="33">
        <v>4</v>
      </c>
      <c r="AF36" s="33">
        <v>3</v>
      </c>
    </row>
    <row r="37" spans="1:32" ht="24">
      <c r="A37" s="29">
        <v>36</v>
      </c>
      <c r="B37" s="35">
        <v>2</v>
      </c>
      <c r="C37" s="35">
        <v>29</v>
      </c>
      <c r="D37" s="31">
        <f t="shared" si="0"/>
        <v>1</v>
      </c>
      <c r="E37" s="35">
        <v>2</v>
      </c>
      <c r="F37" s="30" t="s">
        <v>11</v>
      </c>
      <c r="G37" s="35">
        <v>1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10</v>
      </c>
      <c r="N37" s="31">
        <f t="shared" si="1"/>
        <v>1</v>
      </c>
      <c r="O37" s="32">
        <v>5</v>
      </c>
      <c r="P37" s="32">
        <v>4</v>
      </c>
      <c r="Q37" s="32">
        <v>4</v>
      </c>
      <c r="R37" s="32">
        <v>5</v>
      </c>
      <c r="S37" s="32">
        <v>5</v>
      </c>
      <c r="T37" s="32">
        <v>5</v>
      </c>
      <c r="U37" s="32">
        <v>5</v>
      </c>
      <c r="V37" s="32">
        <v>5</v>
      </c>
      <c r="W37" s="33">
        <v>5</v>
      </c>
      <c r="X37" s="33">
        <v>5</v>
      </c>
      <c r="Y37" s="33">
        <v>5</v>
      </c>
      <c r="Z37" s="33">
        <v>5</v>
      </c>
      <c r="AA37" s="33">
        <v>5</v>
      </c>
      <c r="AB37" s="33">
        <v>5</v>
      </c>
      <c r="AC37" s="33">
        <v>5</v>
      </c>
      <c r="AD37" s="33">
        <v>5</v>
      </c>
      <c r="AE37" s="33">
        <v>5</v>
      </c>
      <c r="AF37" s="33">
        <v>5</v>
      </c>
    </row>
    <row r="38" spans="1:32" ht="24">
      <c r="A38" s="29">
        <v>37</v>
      </c>
      <c r="B38" s="30">
        <v>2</v>
      </c>
      <c r="C38" s="30">
        <v>26</v>
      </c>
      <c r="D38" s="31">
        <f t="shared" si="0"/>
        <v>1</v>
      </c>
      <c r="E38" s="30">
        <v>1</v>
      </c>
      <c r="F38" s="30" t="s">
        <v>86</v>
      </c>
      <c r="G38" s="30">
        <v>1</v>
      </c>
      <c r="H38" s="30">
        <v>0</v>
      </c>
      <c r="I38" s="30">
        <v>1</v>
      </c>
      <c r="J38" s="30">
        <v>0</v>
      </c>
      <c r="K38" s="30">
        <v>0</v>
      </c>
      <c r="L38" s="30">
        <v>0</v>
      </c>
      <c r="M38" s="30">
        <v>10</v>
      </c>
      <c r="N38" s="31">
        <f t="shared" si="1"/>
        <v>1</v>
      </c>
      <c r="O38" s="32">
        <v>4</v>
      </c>
      <c r="P38" s="32">
        <v>4</v>
      </c>
      <c r="Q38" s="32">
        <v>4</v>
      </c>
      <c r="R38" s="32">
        <v>4</v>
      </c>
      <c r="S38" s="32">
        <v>5</v>
      </c>
      <c r="T38" s="32">
        <v>5</v>
      </c>
      <c r="U38" s="32">
        <v>4</v>
      </c>
      <c r="V38" s="32">
        <v>4</v>
      </c>
      <c r="W38" s="33">
        <v>4</v>
      </c>
      <c r="X38" s="33">
        <v>4</v>
      </c>
      <c r="Y38" s="33">
        <v>4</v>
      </c>
      <c r="Z38" s="33">
        <v>4</v>
      </c>
      <c r="AA38" s="33">
        <v>4</v>
      </c>
      <c r="AB38" s="33">
        <v>4</v>
      </c>
      <c r="AC38" s="33">
        <v>4</v>
      </c>
      <c r="AD38" s="33">
        <v>5</v>
      </c>
      <c r="AE38" s="33">
        <v>4</v>
      </c>
      <c r="AF38" s="33">
        <v>4</v>
      </c>
    </row>
    <row r="39" spans="1:32" ht="24">
      <c r="A39" s="29">
        <v>38</v>
      </c>
      <c r="B39" s="30">
        <v>2</v>
      </c>
      <c r="C39" s="30">
        <v>24</v>
      </c>
      <c r="D39" s="31">
        <f t="shared" si="0"/>
        <v>1</v>
      </c>
      <c r="E39" s="30">
        <v>1</v>
      </c>
      <c r="F39" s="30" t="s">
        <v>86</v>
      </c>
      <c r="G39" s="30">
        <v>1</v>
      </c>
      <c r="H39" s="30">
        <v>0</v>
      </c>
      <c r="I39" s="30">
        <v>0</v>
      </c>
      <c r="J39" s="30">
        <v>1</v>
      </c>
      <c r="K39" s="30">
        <v>0</v>
      </c>
      <c r="L39" s="30">
        <v>0</v>
      </c>
      <c r="M39" s="30">
        <v>10</v>
      </c>
      <c r="N39" s="31">
        <f t="shared" si="1"/>
        <v>1</v>
      </c>
      <c r="O39" s="32">
        <v>5</v>
      </c>
      <c r="P39" s="32">
        <v>4</v>
      </c>
      <c r="Q39" s="32">
        <v>4</v>
      </c>
      <c r="R39" s="32">
        <v>3</v>
      </c>
      <c r="S39" s="32">
        <v>4</v>
      </c>
      <c r="T39" s="32">
        <v>5</v>
      </c>
      <c r="U39" s="32">
        <v>5</v>
      </c>
      <c r="V39" s="32">
        <v>4</v>
      </c>
      <c r="W39" s="33">
        <v>4</v>
      </c>
      <c r="X39" s="33">
        <v>4</v>
      </c>
      <c r="Y39" s="33">
        <v>4</v>
      </c>
      <c r="Z39" s="33">
        <v>4</v>
      </c>
      <c r="AA39" s="33">
        <v>4</v>
      </c>
      <c r="AB39" s="33">
        <v>4</v>
      </c>
      <c r="AC39" s="33">
        <v>4</v>
      </c>
      <c r="AD39" s="33">
        <v>4</v>
      </c>
      <c r="AE39" s="33">
        <v>4</v>
      </c>
      <c r="AF39" s="33">
        <v>4</v>
      </c>
    </row>
    <row r="40" spans="1:32" ht="24">
      <c r="A40" s="29">
        <v>39</v>
      </c>
      <c r="B40" s="30">
        <v>1</v>
      </c>
      <c r="C40" s="30">
        <v>28</v>
      </c>
      <c r="D40" s="31">
        <f t="shared" si="0"/>
        <v>1</v>
      </c>
      <c r="E40" s="30">
        <v>1</v>
      </c>
      <c r="F40" s="30" t="s">
        <v>86</v>
      </c>
      <c r="G40" s="30">
        <v>0</v>
      </c>
      <c r="H40" s="30">
        <v>0</v>
      </c>
      <c r="I40" s="30">
        <v>1</v>
      </c>
      <c r="J40" s="30">
        <v>1</v>
      </c>
      <c r="K40" s="30">
        <v>0</v>
      </c>
      <c r="L40" s="30">
        <v>0</v>
      </c>
      <c r="M40" s="30">
        <v>14</v>
      </c>
      <c r="N40" s="31">
        <f t="shared" si="1"/>
        <v>2</v>
      </c>
      <c r="O40" s="32">
        <v>3</v>
      </c>
      <c r="P40" s="32">
        <v>3</v>
      </c>
      <c r="Q40" s="32">
        <v>3</v>
      </c>
      <c r="R40" s="32">
        <v>3</v>
      </c>
      <c r="S40" s="32">
        <v>4</v>
      </c>
      <c r="T40" s="32">
        <v>4</v>
      </c>
      <c r="U40" s="32">
        <v>4</v>
      </c>
      <c r="V40" s="32">
        <v>3</v>
      </c>
      <c r="W40" s="33">
        <v>4</v>
      </c>
      <c r="X40" s="33">
        <v>3</v>
      </c>
      <c r="Y40" s="33">
        <v>1</v>
      </c>
      <c r="Z40" s="33">
        <v>5</v>
      </c>
      <c r="AA40" s="33">
        <v>5</v>
      </c>
      <c r="AB40" s="33">
        <v>5</v>
      </c>
      <c r="AC40" s="33">
        <v>5</v>
      </c>
      <c r="AD40" s="33">
        <v>5</v>
      </c>
      <c r="AE40" s="33">
        <v>5</v>
      </c>
      <c r="AF40" s="33">
        <v>3</v>
      </c>
    </row>
    <row r="41" spans="1:32" ht="24">
      <c r="A41" s="29">
        <v>40</v>
      </c>
      <c r="B41" s="30">
        <v>2</v>
      </c>
      <c r="C41" s="30">
        <v>29</v>
      </c>
      <c r="D41" s="31">
        <f t="shared" si="0"/>
        <v>1</v>
      </c>
      <c r="E41" s="30">
        <v>1</v>
      </c>
      <c r="F41" s="30" t="s">
        <v>63</v>
      </c>
      <c r="G41" s="30">
        <v>0</v>
      </c>
      <c r="H41" s="30">
        <v>0</v>
      </c>
      <c r="I41" s="30">
        <v>1</v>
      </c>
      <c r="J41" s="30">
        <v>1</v>
      </c>
      <c r="K41" s="30">
        <v>0</v>
      </c>
      <c r="L41" s="30">
        <v>0</v>
      </c>
      <c r="M41" s="30">
        <v>10</v>
      </c>
      <c r="N41" s="31">
        <f t="shared" si="1"/>
        <v>1</v>
      </c>
      <c r="O41" s="32">
        <v>4</v>
      </c>
      <c r="P41" s="32">
        <v>4</v>
      </c>
      <c r="Q41" s="32">
        <v>4</v>
      </c>
      <c r="R41" s="32">
        <v>4</v>
      </c>
      <c r="S41" s="32">
        <v>4</v>
      </c>
      <c r="T41" s="32">
        <v>4</v>
      </c>
      <c r="U41" s="32">
        <v>4</v>
      </c>
      <c r="V41" s="32">
        <v>3</v>
      </c>
      <c r="W41" s="33">
        <v>4</v>
      </c>
      <c r="X41" s="33">
        <v>4</v>
      </c>
      <c r="Y41" s="33">
        <v>4</v>
      </c>
      <c r="Z41" s="33">
        <v>5</v>
      </c>
      <c r="AA41" s="33">
        <v>4</v>
      </c>
      <c r="AB41" s="33">
        <v>4</v>
      </c>
      <c r="AC41" s="33">
        <v>4</v>
      </c>
      <c r="AD41" s="33">
        <v>4</v>
      </c>
      <c r="AE41" s="33">
        <v>4</v>
      </c>
      <c r="AF41" s="33">
        <v>3</v>
      </c>
    </row>
    <row r="42" spans="1:32" ht="24">
      <c r="A42" s="29">
        <v>41</v>
      </c>
      <c r="B42" s="30">
        <v>2</v>
      </c>
      <c r="C42" s="30">
        <v>34</v>
      </c>
      <c r="D42" s="31">
        <f t="shared" si="0"/>
        <v>2</v>
      </c>
      <c r="E42" s="30">
        <v>2</v>
      </c>
      <c r="F42" s="30" t="s">
        <v>64</v>
      </c>
      <c r="G42" s="30">
        <v>1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1</v>
      </c>
      <c r="N42" s="31">
        <f t="shared" si="1"/>
        <v>1</v>
      </c>
      <c r="O42" s="32">
        <v>4</v>
      </c>
      <c r="P42" s="32">
        <v>4</v>
      </c>
      <c r="Q42" s="32">
        <v>5</v>
      </c>
      <c r="R42" s="32">
        <v>5</v>
      </c>
      <c r="S42" s="32">
        <v>5</v>
      </c>
      <c r="T42" s="32">
        <v>5</v>
      </c>
      <c r="U42" s="32">
        <v>5</v>
      </c>
      <c r="V42" s="32">
        <v>4</v>
      </c>
      <c r="W42" s="33">
        <v>5</v>
      </c>
      <c r="X42" s="33">
        <v>4</v>
      </c>
      <c r="Y42" s="33">
        <v>4</v>
      </c>
      <c r="Z42" s="33">
        <v>5</v>
      </c>
      <c r="AA42" s="33">
        <v>5</v>
      </c>
      <c r="AB42" s="33">
        <v>5</v>
      </c>
      <c r="AC42" s="33">
        <v>5</v>
      </c>
      <c r="AD42" s="33">
        <v>4</v>
      </c>
      <c r="AE42" s="33">
        <v>4</v>
      </c>
      <c r="AF42" s="33">
        <v>5</v>
      </c>
    </row>
    <row r="43" spans="1:32" ht="24">
      <c r="A43" s="29">
        <v>42</v>
      </c>
      <c r="B43" s="30">
        <v>2</v>
      </c>
      <c r="C43" s="30">
        <v>25</v>
      </c>
      <c r="D43" s="31">
        <f t="shared" si="0"/>
        <v>1</v>
      </c>
      <c r="E43" s="30">
        <v>1</v>
      </c>
      <c r="F43" s="30" t="s">
        <v>63</v>
      </c>
      <c r="G43" s="30">
        <v>0</v>
      </c>
      <c r="H43" s="30">
        <v>0</v>
      </c>
      <c r="I43" s="30">
        <v>0</v>
      </c>
      <c r="J43" s="30">
        <v>1</v>
      </c>
      <c r="K43" s="30">
        <v>0</v>
      </c>
      <c r="L43" s="30">
        <v>0</v>
      </c>
      <c r="M43" s="30">
        <v>10</v>
      </c>
      <c r="N43" s="31">
        <f t="shared" si="1"/>
        <v>1</v>
      </c>
      <c r="O43" s="32">
        <v>3</v>
      </c>
      <c r="P43" s="32">
        <v>4</v>
      </c>
      <c r="Q43" s="32">
        <v>4</v>
      </c>
      <c r="R43" s="32">
        <v>3</v>
      </c>
      <c r="S43" s="32">
        <v>4</v>
      </c>
      <c r="T43" s="32">
        <v>4</v>
      </c>
      <c r="U43" s="32">
        <v>4</v>
      </c>
      <c r="V43" s="32">
        <v>4</v>
      </c>
      <c r="W43" s="33">
        <v>4</v>
      </c>
      <c r="X43" s="33">
        <v>4</v>
      </c>
      <c r="Y43" s="33">
        <v>4</v>
      </c>
      <c r="Z43" s="33">
        <v>4</v>
      </c>
      <c r="AA43" s="33">
        <v>4</v>
      </c>
      <c r="AB43" s="33">
        <v>4</v>
      </c>
      <c r="AC43" s="33">
        <v>4</v>
      </c>
      <c r="AD43" s="33">
        <v>4</v>
      </c>
      <c r="AE43" s="33">
        <v>4</v>
      </c>
      <c r="AF43" s="33">
        <v>4</v>
      </c>
    </row>
    <row r="44" spans="1:32" ht="24">
      <c r="A44" s="29">
        <v>43</v>
      </c>
      <c r="B44" s="30">
        <v>2</v>
      </c>
      <c r="C44" s="30">
        <v>24</v>
      </c>
      <c r="D44" s="31">
        <f t="shared" si="0"/>
        <v>1</v>
      </c>
      <c r="E44" s="30">
        <v>1</v>
      </c>
      <c r="F44" s="30" t="s">
        <v>10</v>
      </c>
      <c r="G44" s="30">
        <v>1</v>
      </c>
      <c r="H44" s="30">
        <v>0</v>
      </c>
      <c r="I44" s="30">
        <v>1</v>
      </c>
      <c r="J44" s="30">
        <v>1</v>
      </c>
      <c r="K44" s="30">
        <v>0</v>
      </c>
      <c r="L44" s="30">
        <v>0</v>
      </c>
      <c r="M44" s="30"/>
      <c r="N44" s="31">
        <f t="shared" si="1"/>
        <v>7</v>
      </c>
      <c r="O44" s="32">
        <v>5</v>
      </c>
      <c r="P44" s="32">
        <v>5</v>
      </c>
      <c r="Q44" s="32">
        <v>4</v>
      </c>
      <c r="R44" s="32">
        <v>4</v>
      </c>
      <c r="S44" s="32">
        <v>4</v>
      </c>
      <c r="T44" s="32">
        <v>4</v>
      </c>
      <c r="U44" s="32">
        <v>4</v>
      </c>
      <c r="V44" s="32">
        <v>5</v>
      </c>
      <c r="W44" s="33">
        <v>5</v>
      </c>
      <c r="X44" s="33">
        <v>5</v>
      </c>
      <c r="Y44" s="33">
        <v>5</v>
      </c>
      <c r="Z44" s="33">
        <v>5</v>
      </c>
      <c r="AA44" s="33">
        <v>5</v>
      </c>
      <c r="AB44" s="33">
        <v>5</v>
      </c>
      <c r="AC44" s="33">
        <v>4</v>
      </c>
      <c r="AD44" s="33">
        <v>4</v>
      </c>
      <c r="AE44" s="33">
        <v>3</v>
      </c>
      <c r="AF44" s="33">
        <v>3</v>
      </c>
    </row>
    <row r="45" spans="1:32" ht="24">
      <c r="A45" s="29">
        <v>44</v>
      </c>
      <c r="B45" s="30">
        <v>2</v>
      </c>
      <c r="C45" s="30">
        <v>25</v>
      </c>
      <c r="D45" s="31">
        <f t="shared" si="0"/>
        <v>1</v>
      </c>
      <c r="E45" s="30">
        <v>1</v>
      </c>
      <c r="F45" s="30" t="s">
        <v>63</v>
      </c>
      <c r="G45" s="30">
        <v>0</v>
      </c>
      <c r="H45" s="30">
        <v>0</v>
      </c>
      <c r="I45" s="30">
        <v>0</v>
      </c>
      <c r="J45" s="30">
        <v>1</v>
      </c>
      <c r="K45" s="30">
        <v>0</v>
      </c>
      <c r="L45" s="30">
        <v>0</v>
      </c>
      <c r="M45" s="30">
        <v>5</v>
      </c>
      <c r="N45" s="31">
        <f t="shared" si="1"/>
        <v>1</v>
      </c>
      <c r="O45" s="32">
        <v>4</v>
      </c>
      <c r="P45" s="32">
        <v>4</v>
      </c>
      <c r="Q45" s="32">
        <v>4</v>
      </c>
      <c r="R45" s="32">
        <v>4</v>
      </c>
      <c r="S45" s="32">
        <v>4</v>
      </c>
      <c r="T45" s="32">
        <v>4</v>
      </c>
      <c r="U45" s="32">
        <v>4</v>
      </c>
      <c r="V45" s="32">
        <v>4</v>
      </c>
      <c r="W45" s="33">
        <v>4</v>
      </c>
      <c r="X45" s="33">
        <v>4</v>
      </c>
      <c r="Y45" s="33">
        <v>4</v>
      </c>
      <c r="Z45" s="33">
        <v>4</v>
      </c>
      <c r="AA45" s="33">
        <v>4</v>
      </c>
      <c r="AB45" s="33">
        <v>4</v>
      </c>
      <c r="AC45" s="33">
        <v>4</v>
      </c>
      <c r="AD45" s="33">
        <v>4</v>
      </c>
      <c r="AE45" s="33">
        <v>4</v>
      </c>
      <c r="AF45" s="33">
        <v>4</v>
      </c>
    </row>
    <row r="46" spans="1:32" ht="24">
      <c r="A46" s="29">
        <v>45</v>
      </c>
      <c r="B46" s="30">
        <v>1</v>
      </c>
      <c r="C46" s="30">
        <v>25</v>
      </c>
      <c r="D46" s="31">
        <f t="shared" si="0"/>
        <v>1</v>
      </c>
      <c r="E46" s="30">
        <v>1</v>
      </c>
      <c r="F46" s="30" t="s">
        <v>10</v>
      </c>
      <c r="G46" s="30">
        <v>0</v>
      </c>
      <c r="H46" s="30">
        <v>0</v>
      </c>
      <c r="I46" s="30">
        <v>1</v>
      </c>
      <c r="J46" s="30">
        <v>1</v>
      </c>
      <c r="K46" s="30">
        <v>0</v>
      </c>
      <c r="L46" s="30">
        <v>0</v>
      </c>
      <c r="M46" s="30">
        <v>10</v>
      </c>
      <c r="N46" s="31">
        <f t="shared" si="1"/>
        <v>1</v>
      </c>
      <c r="O46" s="32">
        <v>4</v>
      </c>
      <c r="P46" s="32">
        <v>4</v>
      </c>
      <c r="Q46" s="32">
        <v>4</v>
      </c>
      <c r="R46" s="32">
        <v>4</v>
      </c>
      <c r="S46" s="32">
        <v>4</v>
      </c>
      <c r="T46" s="32">
        <v>4</v>
      </c>
      <c r="U46" s="32">
        <v>4</v>
      </c>
      <c r="V46" s="32">
        <v>4</v>
      </c>
      <c r="W46" s="33">
        <v>4</v>
      </c>
      <c r="X46" s="33">
        <v>4</v>
      </c>
      <c r="Y46" s="33">
        <v>5</v>
      </c>
      <c r="Z46" s="33">
        <v>5</v>
      </c>
      <c r="AA46" s="33">
        <v>4</v>
      </c>
      <c r="AB46" s="33">
        <v>4</v>
      </c>
      <c r="AC46" s="33">
        <v>4</v>
      </c>
      <c r="AD46" s="33">
        <v>4</v>
      </c>
      <c r="AE46" s="33">
        <v>4</v>
      </c>
      <c r="AF46" s="33">
        <v>4</v>
      </c>
    </row>
    <row r="47" spans="1:32" ht="24">
      <c r="A47" s="29">
        <v>46</v>
      </c>
      <c r="B47" s="30">
        <v>2</v>
      </c>
      <c r="C47" s="30">
        <v>26</v>
      </c>
      <c r="D47" s="31">
        <f t="shared" si="0"/>
        <v>1</v>
      </c>
      <c r="E47" s="30">
        <v>1</v>
      </c>
      <c r="F47" s="30" t="s">
        <v>63</v>
      </c>
      <c r="G47" s="30">
        <v>0</v>
      </c>
      <c r="H47" s="30">
        <v>0</v>
      </c>
      <c r="I47" s="30">
        <v>1</v>
      </c>
      <c r="J47" s="30">
        <v>1</v>
      </c>
      <c r="K47" s="30">
        <v>0</v>
      </c>
      <c r="L47" s="30">
        <v>0</v>
      </c>
      <c r="M47" s="30">
        <v>27</v>
      </c>
      <c r="N47" s="31">
        <f t="shared" si="1"/>
        <v>3</v>
      </c>
      <c r="O47" s="32">
        <v>4</v>
      </c>
      <c r="P47" s="32">
        <v>4</v>
      </c>
      <c r="Q47" s="32">
        <v>4</v>
      </c>
      <c r="R47" s="32">
        <v>4</v>
      </c>
      <c r="S47" s="32">
        <v>4</v>
      </c>
      <c r="T47" s="32">
        <v>3</v>
      </c>
      <c r="U47" s="32">
        <v>4</v>
      </c>
      <c r="V47" s="32">
        <v>4</v>
      </c>
      <c r="W47" s="33">
        <v>4</v>
      </c>
      <c r="X47" s="33">
        <v>4</v>
      </c>
      <c r="Y47" s="33">
        <v>4</v>
      </c>
      <c r="Z47" s="33">
        <v>4</v>
      </c>
      <c r="AA47" s="33">
        <v>4</v>
      </c>
      <c r="AB47" s="33">
        <v>4</v>
      </c>
      <c r="AC47" s="33">
        <v>4</v>
      </c>
      <c r="AD47" s="33">
        <v>4</v>
      </c>
      <c r="AE47" s="33">
        <v>4</v>
      </c>
      <c r="AF47" s="33">
        <v>4</v>
      </c>
    </row>
    <row r="48" spans="1:32" ht="24">
      <c r="A48" s="29">
        <v>47</v>
      </c>
      <c r="B48" s="30">
        <v>2</v>
      </c>
      <c r="C48" s="30">
        <v>25</v>
      </c>
      <c r="D48" s="31">
        <f t="shared" si="0"/>
        <v>1</v>
      </c>
      <c r="E48" s="30">
        <v>1</v>
      </c>
      <c r="F48" s="30" t="s">
        <v>63</v>
      </c>
      <c r="G48" s="30">
        <v>1</v>
      </c>
      <c r="H48" s="30">
        <v>0</v>
      </c>
      <c r="I48" s="30">
        <v>1</v>
      </c>
      <c r="J48" s="30">
        <v>1</v>
      </c>
      <c r="K48" s="30">
        <v>0</v>
      </c>
      <c r="L48" s="30">
        <v>0</v>
      </c>
      <c r="M48" s="30">
        <v>30</v>
      </c>
      <c r="N48" s="31">
        <f t="shared" si="1"/>
        <v>3</v>
      </c>
      <c r="O48" s="32">
        <v>4</v>
      </c>
      <c r="P48" s="32">
        <v>4</v>
      </c>
      <c r="Q48" s="32">
        <v>5</v>
      </c>
      <c r="R48" s="32">
        <v>4</v>
      </c>
      <c r="S48" s="32">
        <v>4</v>
      </c>
      <c r="T48" s="32">
        <v>4</v>
      </c>
      <c r="U48" s="32">
        <v>4</v>
      </c>
      <c r="V48" s="32">
        <v>4</v>
      </c>
      <c r="W48" s="33">
        <v>4</v>
      </c>
      <c r="X48" s="33">
        <v>4</v>
      </c>
      <c r="Y48" s="33">
        <v>4</v>
      </c>
      <c r="Z48" s="33">
        <v>5</v>
      </c>
      <c r="AA48" s="33">
        <v>4</v>
      </c>
      <c r="AB48" s="33">
        <v>4</v>
      </c>
      <c r="AC48" s="33">
        <v>4</v>
      </c>
      <c r="AD48" s="33">
        <v>5</v>
      </c>
      <c r="AE48" s="33">
        <v>4</v>
      </c>
      <c r="AF48" s="33">
        <v>4</v>
      </c>
    </row>
    <row r="49" spans="1:32" ht="24">
      <c r="A49" s="29">
        <v>48</v>
      </c>
      <c r="B49" s="30">
        <v>2</v>
      </c>
      <c r="C49" s="30">
        <v>26</v>
      </c>
      <c r="D49" s="31">
        <f t="shared" si="0"/>
        <v>1</v>
      </c>
      <c r="E49" s="30">
        <v>2</v>
      </c>
      <c r="F49" s="30" t="s">
        <v>11</v>
      </c>
      <c r="G49" s="30">
        <v>1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7</v>
      </c>
      <c r="N49" s="31">
        <f>IF(M49&gt;50,6,IF(M49&gt;40,5,IF(M49&gt;30,4,IF(M49&gt;20,3,IF(M49&gt;10,2,IF(M49&gt;=1,1,IF(M49=0,7)))))))</f>
        <v>1</v>
      </c>
      <c r="O49" s="32">
        <v>4</v>
      </c>
      <c r="P49" s="32">
        <v>4</v>
      </c>
      <c r="Q49" s="32">
        <v>3</v>
      </c>
      <c r="R49" s="32">
        <v>3</v>
      </c>
      <c r="S49" s="32">
        <v>4</v>
      </c>
      <c r="T49" s="32">
        <v>4</v>
      </c>
      <c r="U49" s="32">
        <v>4</v>
      </c>
      <c r="V49" s="32">
        <v>4</v>
      </c>
      <c r="W49" s="33">
        <v>4</v>
      </c>
      <c r="X49" s="33">
        <v>4</v>
      </c>
      <c r="Y49" s="33">
        <v>3</v>
      </c>
      <c r="Z49" s="33">
        <v>4</v>
      </c>
      <c r="AA49" s="33">
        <v>4</v>
      </c>
      <c r="AB49" s="33">
        <v>4</v>
      </c>
      <c r="AC49" s="33">
        <v>4</v>
      </c>
      <c r="AD49" s="33">
        <v>4</v>
      </c>
      <c r="AE49" s="33">
        <v>4</v>
      </c>
      <c r="AF49" s="33">
        <v>4</v>
      </c>
    </row>
    <row r="50" spans="1:32" ht="24">
      <c r="A50" s="29">
        <v>49</v>
      </c>
      <c r="B50" s="30">
        <v>2</v>
      </c>
      <c r="C50" s="30">
        <v>26</v>
      </c>
      <c r="D50" s="31">
        <f t="shared" si="0"/>
        <v>1</v>
      </c>
      <c r="E50" s="30">
        <v>2</v>
      </c>
      <c r="F50" s="30" t="s">
        <v>11</v>
      </c>
      <c r="G50" s="30">
        <v>0</v>
      </c>
      <c r="H50" s="30">
        <v>0</v>
      </c>
      <c r="I50" s="30">
        <v>1</v>
      </c>
      <c r="J50" s="30">
        <v>1</v>
      </c>
      <c r="K50" s="30">
        <v>0</v>
      </c>
      <c r="L50" s="30">
        <v>0</v>
      </c>
      <c r="M50" s="30">
        <v>17</v>
      </c>
      <c r="N50" s="31">
        <f t="shared" si="1"/>
        <v>2</v>
      </c>
      <c r="O50" s="32">
        <v>5</v>
      </c>
      <c r="P50" s="32">
        <v>5</v>
      </c>
      <c r="Q50" s="32">
        <v>5</v>
      </c>
      <c r="R50" s="32">
        <v>5</v>
      </c>
      <c r="S50" s="32">
        <v>5</v>
      </c>
      <c r="T50" s="32">
        <v>5</v>
      </c>
      <c r="U50" s="32">
        <v>5</v>
      </c>
      <c r="V50" s="32">
        <v>5</v>
      </c>
      <c r="W50" s="33">
        <v>5</v>
      </c>
      <c r="X50" s="33">
        <v>5</v>
      </c>
      <c r="Y50" s="33">
        <v>5</v>
      </c>
      <c r="Z50" s="33">
        <v>5</v>
      </c>
      <c r="AA50" s="33">
        <v>5</v>
      </c>
      <c r="AB50" s="33">
        <v>5</v>
      </c>
      <c r="AC50" s="33">
        <v>5</v>
      </c>
      <c r="AD50" s="33">
        <v>5</v>
      </c>
      <c r="AE50" s="33">
        <v>5</v>
      </c>
      <c r="AF50" s="33">
        <v>5</v>
      </c>
    </row>
    <row r="51" spans="1:32" ht="24">
      <c r="A51" s="29">
        <v>50</v>
      </c>
      <c r="B51" s="30">
        <v>1</v>
      </c>
      <c r="C51" s="30">
        <v>24</v>
      </c>
      <c r="D51" s="31">
        <f t="shared" si="0"/>
        <v>1</v>
      </c>
      <c r="E51" s="30">
        <v>2</v>
      </c>
      <c r="F51" s="30" t="s">
        <v>11</v>
      </c>
      <c r="G51" s="30">
        <v>0</v>
      </c>
      <c r="H51" s="30">
        <v>0</v>
      </c>
      <c r="I51" s="30">
        <v>0</v>
      </c>
      <c r="J51" s="30">
        <v>1</v>
      </c>
      <c r="K51" s="30">
        <v>0</v>
      </c>
      <c r="L51" s="30">
        <v>0</v>
      </c>
      <c r="M51" s="30"/>
      <c r="N51" s="31">
        <f t="shared" si="1"/>
        <v>7</v>
      </c>
      <c r="O51" s="32">
        <v>4</v>
      </c>
      <c r="P51" s="32">
        <v>4</v>
      </c>
      <c r="Q51" s="32">
        <v>4</v>
      </c>
      <c r="R51" s="32">
        <v>4</v>
      </c>
      <c r="S51" s="32">
        <v>4</v>
      </c>
      <c r="T51" s="32">
        <v>4</v>
      </c>
      <c r="U51" s="32">
        <v>4</v>
      </c>
      <c r="V51" s="32">
        <v>4</v>
      </c>
      <c r="W51" s="33">
        <v>5</v>
      </c>
      <c r="X51" s="33">
        <v>5</v>
      </c>
      <c r="Y51" s="33">
        <v>5</v>
      </c>
      <c r="Z51" s="33">
        <v>4</v>
      </c>
      <c r="AA51" s="33">
        <v>4</v>
      </c>
      <c r="AB51" s="33">
        <v>4</v>
      </c>
      <c r="AC51" s="33">
        <v>5</v>
      </c>
      <c r="AD51" s="33">
        <v>5</v>
      </c>
      <c r="AE51" s="33">
        <v>5</v>
      </c>
      <c r="AF51" s="33">
        <v>4</v>
      </c>
    </row>
    <row r="52" spans="1:32" ht="24">
      <c r="A52" s="29">
        <v>51</v>
      </c>
      <c r="B52" s="30">
        <v>2</v>
      </c>
      <c r="C52" s="30">
        <v>26</v>
      </c>
      <c r="D52" s="31">
        <f t="shared" si="0"/>
        <v>1</v>
      </c>
      <c r="E52" s="30">
        <v>1</v>
      </c>
      <c r="F52" s="30" t="s">
        <v>63</v>
      </c>
      <c r="G52" s="30">
        <v>1</v>
      </c>
      <c r="H52" s="30">
        <v>0</v>
      </c>
      <c r="I52" s="30">
        <v>1</v>
      </c>
      <c r="J52" s="30">
        <v>1</v>
      </c>
      <c r="K52" s="30">
        <v>0</v>
      </c>
      <c r="L52" s="30">
        <v>0</v>
      </c>
      <c r="M52" s="30">
        <v>10</v>
      </c>
      <c r="N52" s="31">
        <f t="shared" si="1"/>
        <v>1</v>
      </c>
      <c r="O52" s="32">
        <v>4</v>
      </c>
      <c r="P52" s="32">
        <v>4</v>
      </c>
      <c r="Q52" s="32">
        <v>4</v>
      </c>
      <c r="R52" s="32">
        <v>4</v>
      </c>
      <c r="S52" s="32">
        <v>4</v>
      </c>
      <c r="T52" s="32">
        <v>5</v>
      </c>
      <c r="U52" s="32">
        <v>5</v>
      </c>
      <c r="V52" s="32">
        <v>5</v>
      </c>
      <c r="W52" s="33">
        <v>5</v>
      </c>
      <c r="X52" s="33">
        <v>5</v>
      </c>
      <c r="Y52" s="33">
        <v>5</v>
      </c>
      <c r="Z52" s="33">
        <v>5</v>
      </c>
      <c r="AA52" s="33">
        <v>5</v>
      </c>
      <c r="AB52" s="33">
        <v>5</v>
      </c>
      <c r="AC52" s="33">
        <v>5</v>
      </c>
      <c r="AD52" s="33">
        <v>5</v>
      </c>
      <c r="AE52" s="33">
        <v>5</v>
      </c>
      <c r="AF52" s="33">
        <v>5</v>
      </c>
    </row>
    <row r="53" spans="1:32" ht="24">
      <c r="A53" s="29">
        <v>52</v>
      </c>
      <c r="B53" s="30">
        <v>2</v>
      </c>
      <c r="C53" s="30">
        <v>36</v>
      </c>
      <c r="D53" s="31">
        <f t="shared" si="0"/>
        <v>2</v>
      </c>
      <c r="E53" s="30">
        <v>1</v>
      </c>
      <c r="F53" s="30" t="s">
        <v>10</v>
      </c>
      <c r="G53" s="30">
        <v>0</v>
      </c>
      <c r="H53" s="30">
        <v>0</v>
      </c>
      <c r="I53" s="30">
        <v>0</v>
      </c>
      <c r="J53" s="30">
        <v>1</v>
      </c>
      <c r="K53" s="30">
        <v>0</v>
      </c>
      <c r="L53" s="30">
        <v>0</v>
      </c>
      <c r="M53" s="30"/>
      <c r="N53" s="31">
        <f t="shared" si="1"/>
        <v>7</v>
      </c>
      <c r="O53" s="32">
        <v>5</v>
      </c>
      <c r="P53" s="32">
        <v>5</v>
      </c>
      <c r="Q53" s="32">
        <v>5</v>
      </c>
      <c r="R53" s="32">
        <v>5</v>
      </c>
      <c r="S53" s="32">
        <v>5</v>
      </c>
      <c r="T53" s="32">
        <v>5</v>
      </c>
      <c r="U53" s="32">
        <v>5</v>
      </c>
      <c r="V53" s="32">
        <v>5</v>
      </c>
      <c r="W53" s="33">
        <v>5</v>
      </c>
      <c r="X53" s="33">
        <v>5</v>
      </c>
      <c r="Y53" s="33">
        <v>5</v>
      </c>
      <c r="Z53" s="33">
        <v>5</v>
      </c>
      <c r="AA53" s="33">
        <v>5</v>
      </c>
      <c r="AB53" s="33">
        <v>5</v>
      </c>
      <c r="AC53" s="33">
        <v>5</v>
      </c>
      <c r="AD53" s="33">
        <v>5</v>
      </c>
      <c r="AE53" s="33">
        <v>5</v>
      </c>
      <c r="AF53" s="33">
        <v>5</v>
      </c>
    </row>
    <row r="54" spans="1:32" ht="24">
      <c r="A54" s="29">
        <v>53</v>
      </c>
      <c r="B54" s="30">
        <v>2</v>
      </c>
      <c r="C54" s="30">
        <v>36</v>
      </c>
      <c r="D54" s="31">
        <f t="shared" si="0"/>
        <v>2</v>
      </c>
      <c r="E54" s="30">
        <v>1</v>
      </c>
      <c r="F54" s="30" t="s">
        <v>10</v>
      </c>
      <c r="G54" s="30">
        <v>1</v>
      </c>
      <c r="H54" s="30">
        <v>0</v>
      </c>
      <c r="I54" s="30">
        <v>1</v>
      </c>
      <c r="J54" s="30">
        <v>1</v>
      </c>
      <c r="K54" s="30">
        <v>0</v>
      </c>
      <c r="L54" s="30">
        <v>0</v>
      </c>
      <c r="M54" s="30"/>
      <c r="N54" s="31">
        <f t="shared" si="1"/>
        <v>7</v>
      </c>
      <c r="O54" s="32">
        <v>5</v>
      </c>
      <c r="P54" s="32">
        <v>5</v>
      </c>
      <c r="Q54" s="32">
        <v>5</v>
      </c>
      <c r="R54" s="32">
        <v>5</v>
      </c>
      <c r="S54" s="32">
        <v>5</v>
      </c>
      <c r="T54" s="32">
        <v>5</v>
      </c>
      <c r="U54" s="32">
        <v>5</v>
      </c>
      <c r="V54" s="32">
        <v>5</v>
      </c>
      <c r="W54" s="33">
        <v>5</v>
      </c>
      <c r="X54" s="33">
        <v>5</v>
      </c>
      <c r="Y54" s="33">
        <v>5</v>
      </c>
      <c r="Z54" s="33">
        <v>5</v>
      </c>
      <c r="AA54" s="33">
        <v>5</v>
      </c>
      <c r="AB54" s="33">
        <v>5</v>
      </c>
      <c r="AC54" s="33">
        <v>5</v>
      </c>
      <c r="AD54" s="33">
        <v>5</v>
      </c>
      <c r="AE54" s="33">
        <v>5</v>
      </c>
      <c r="AF54" s="33">
        <v>5</v>
      </c>
    </row>
    <row r="55" spans="1:32" ht="24">
      <c r="A55" s="29">
        <v>54</v>
      </c>
      <c r="B55" s="30">
        <v>2</v>
      </c>
      <c r="C55" s="30">
        <v>31</v>
      </c>
      <c r="D55" s="31">
        <f t="shared" si="0"/>
        <v>2</v>
      </c>
      <c r="E55" s="30">
        <v>1</v>
      </c>
      <c r="F55" s="30" t="s">
        <v>63</v>
      </c>
      <c r="G55" s="30">
        <v>0</v>
      </c>
      <c r="H55" s="30">
        <v>0</v>
      </c>
      <c r="I55" s="30">
        <v>1</v>
      </c>
      <c r="J55" s="30">
        <v>1</v>
      </c>
      <c r="K55" s="30">
        <v>0</v>
      </c>
      <c r="L55" s="30">
        <v>0</v>
      </c>
      <c r="M55" s="30">
        <v>10</v>
      </c>
      <c r="N55" s="31">
        <f t="shared" si="1"/>
        <v>1</v>
      </c>
      <c r="O55" s="32">
        <v>4</v>
      </c>
      <c r="P55" s="32">
        <v>4</v>
      </c>
      <c r="Q55" s="32">
        <v>4</v>
      </c>
      <c r="R55" s="32">
        <v>4</v>
      </c>
      <c r="S55" s="32">
        <v>4</v>
      </c>
      <c r="T55" s="32">
        <v>4</v>
      </c>
      <c r="U55" s="32">
        <v>4</v>
      </c>
      <c r="V55" s="32">
        <v>4</v>
      </c>
      <c r="W55" s="33">
        <v>4</v>
      </c>
      <c r="X55" s="33">
        <v>5</v>
      </c>
      <c r="Y55" s="33">
        <v>4</v>
      </c>
      <c r="Z55" s="33">
        <v>4</v>
      </c>
      <c r="AA55" s="33">
        <v>4</v>
      </c>
      <c r="AB55" s="33">
        <v>4</v>
      </c>
      <c r="AC55" s="33">
        <v>4</v>
      </c>
      <c r="AD55" s="33">
        <v>4</v>
      </c>
      <c r="AE55" s="33">
        <v>4</v>
      </c>
      <c r="AF55" s="33">
        <v>4</v>
      </c>
    </row>
    <row r="56" spans="1:32" ht="24">
      <c r="A56" s="29">
        <v>55</v>
      </c>
      <c r="B56" s="30">
        <v>2</v>
      </c>
      <c r="C56" s="30">
        <v>44</v>
      </c>
      <c r="D56" s="31">
        <f t="shared" si="0"/>
        <v>3</v>
      </c>
      <c r="E56" s="30">
        <v>1</v>
      </c>
      <c r="F56" s="30" t="s">
        <v>63</v>
      </c>
      <c r="G56" s="30">
        <v>0</v>
      </c>
      <c r="H56" s="30">
        <v>0</v>
      </c>
      <c r="I56" s="30">
        <v>1</v>
      </c>
      <c r="J56" s="30">
        <v>1</v>
      </c>
      <c r="K56" s="30">
        <v>0</v>
      </c>
      <c r="L56" s="30">
        <v>0</v>
      </c>
      <c r="M56" s="30"/>
      <c r="N56" s="31">
        <f t="shared" si="1"/>
        <v>7</v>
      </c>
      <c r="O56" s="32">
        <v>4</v>
      </c>
      <c r="P56" s="32">
        <v>4</v>
      </c>
      <c r="Q56" s="32">
        <v>4</v>
      </c>
      <c r="R56" s="32">
        <v>5</v>
      </c>
      <c r="S56" s="32">
        <v>5</v>
      </c>
      <c r="T56" s="32">
        <v>5</v>
      </c>
      <c r="U56" s="32">
        <v>5</v>
      </c>
      <c r="V56" s="32">
        <v>5</v>
      </c>
      <c r="W56" s="33">
        <v>5</v>
      </c>
      <c r="X56" s="33">
        <v>5</v>
      </c>
      <c r="Y56" s="33">
        <v>5</v>
      </c>
      <c r="Z56" s="33">
        <v>5</v>
      </c>
      <c r="AA56" s="33">
        <v>5</v>
      </c>
      <c r="AB56" s="33">
        <v>5</v>
      </c>
      <c r="AC56" s="33">
        <v>5</v>
      </c>
      <c r="AD56" s="33">
        <v>5</v>
      </c>
      <c r="AE56" s="33">
        <v>5</v>
      </c>
      <c r="AF56" s="33">
        <v>5</v>
      </c>
    </row>
    <row r="57" spans="1:32" ht="24">
      <c r="A57" s="29">
        <v>56</v>
      </c>
      <c r="B57" s="30">
        <v>2</v>
      </c>
      <c r="C57" s="30">
        <v>29</v>
      </c>
      <c r="D57" s="31">
        <f t="shared" si="0"/>
        <v>1</v>
      </c>
      <c r="E57" s="30">
        <v>1</v>
      </c>
      <c r="F57" s="30" t="s">
        <v>10</v>
      </c>
      <c r="G57" s="30">
        <v>0</v>
      </c>
      <c r="H57" s="30">
        <v>0</v>
      </c>
      <c r="I57" s="30">
        <v>1</v>
      </c>
      <c r="J57" s="30">
        <v>1</v>
      </c>
      <c r="K57" s="30">
        <v>0</v>
      </c>
      <c r="L57" s="30">
        <v>0</v>
      </c>
      <c r="M57" s="30">
        <v>10</v>
      </c>
      <c r="N57" s="31">
        <f t="shared" si="1"/>
        <v>1</v>
      </c>
      <c r="O57" s="32">
        <v>5</v>
      </c>
      <c r="P57" s="32">
        <v>5</v>
      </c>
      <c r="Q57" s="32">
        <v>5</v>
      </c>
      <c r="R57" s="32">
        <v>5</v>
      </c>
      <c r="S57" s="32">
        <v>5</v>
      </c>
      <c r="T57" s="32">
        <v>5</v>
      </c>
      <c r="U57" s="32">
        <v>5</v>
      </c>
      <c r="V57" s="32">
        <v>5</v>
      </c>
      <c r="W57" s="33">
        <v>3</v>
      </c>
      <c r="X57" s="33">
        <v>5</v>
      </c>
      <c r="Y57" s="33">
        <v>5</v>
      </c>
      <c r="Z57" s="33">
        <v>5</v>
      </c>
      <c r="AA57" s="33">
        <v>5</v>
      </c>
      <c r="AB57" s="33">
        <v>5</v>
      </c>
      <c r="AC57" s="33">
        <v>5</v>
      </c>
      <c r="AD57" s="33">
        <v>5</v>
      </c>
      <c r="AE57" s="33">
        <v>5</v>
      </c>
      <c r="AF57" s="33">
        <v>5</v>
      </c>
    </row>
    <row r="58" spans="1:32" ht="24">
      <c r="A58" s="29">
        <v>57</v>
      </c>
      <c r="B58" s="30">
        <v>1</v>
      </c>
      <c r="C58" s="30">
        <v>31</v>
      </c>
      <c r="D58" s="31">
        <f t="shared" si="0"/>
        <v>2</v>
      </c>
      <c r="E58" s="30">
        <v>1</v>
      </c>
      <c r="F58" s="30" t="s">
        <v>10</v>
      </c>
      <c r="G58" s="30">
        <v>1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10</v>
      </c>
      <c r="N58" s="31">
        <f t="shared" si="1"/>
        <v>1</v>
      </c>
      <c r="O58" s="32">
        <v>4</v>
      </c>
      <c r="P58" s="32">
        <v>4</v>
      </c>
      <c r="Q58" s="32">
        <v>4</v>
      </c>
      <c r="R58" s="32">
        <v>4</v>
      </c>
      <c r="S58" s="32">
        <v>4</v>
      </c>
      <c r="T58" s="32">
        <v>4</v>
      </c>
      <c r="U58" s="32">
        <v>4</v>
      </c>
      <c r="V58" s="32">
        <v>4</v>
      </c>
      <c r="W58" s="33">
        <v>5</v>
      </c>
      <c r="X58" s="33">
        <v>4</v>
      </c>
      <c r="Y58" s="33">
        <v>4</v>
      </c>
      <c r="Z58" s="33">
        <v>5</v>
      </c>
      <c r="AA58" s="33">
        <v>5</v>
      </c>
      <c r="AB58" s="33">
        <v>5</v>
      </c>
      <c r="AC58" s="33">
        <v>5</v>
      </c>
      <c r="AD58" s="33">
        <v>5</v>
      </c>
      <c r="AE58" s="33">
        <v>4</v>
      </c>
      <c r="AF58" s="33">
        <v>5</v>
      </c>
    </row>
    <row r="59" spans="1:32" ht="24">
      <c r="A59" s="29">
        <v>58</v>
      </c>
      <c r="B59" s="30">
        <v>2</v>
      </c>
      <c r="C59" s="30">
        <v>27</v>
      </c>
      <c r="D59" s="31">
        <f t="shared" si="0"/>
        <v>1</v>
      </c>
      <c r="E59" s="30">
        <v>1</v>
      </c>
      <c r="F59" s="30" t="s">
        <v>10</v>
      </c>
      <c r="G59" s="30">
        <v>1</v>
      </c>
      <c r="H59" s="30">
        <v>0</v>
      </c>
      <c r="I59" s="30">
        <v>1</v>
      </c>
      <c r="J59" s="30">
        <v>1</v>
      </c>
      <c r="K59" s="30">
        <v>0</v>
      </c>
      <c r="L59" s="30">
        <v>0</v>
      </c>
      <c r="M59" s="30">
        <v>7</v>
      </c>
      <c r="N59" s="31">
        <f t="shared" si="1"/>
        <v>1</v>
      </c>
      <c r="O59" s="32">
        <v>5</v>
      </c>
      <c r="P59" s="32">
        <v>5</v>
      </c>
      <c r="Q59" s="32">
        <v>4</v>
      </c>
      <c r="R59" s="32">
        <v>5</v>
      </c>
      <c r="S59" s="32">
        <v>5</v>
      </c>
      <c r="T59" s="32">
        <v>4</v>
      </c>
      <c r="U59" s="32">
        <v>4</v>
      </c>
      <c r="V59" s="32">
        <v>4</v>
      </c>
      <c r="W59" s="33">
        <v>4</v>
      </c>
      <c r="X59" s="33">
        <v>4</v>
      </c>
      <c r="Y59" s="33">
        <v>4</v>
      </c>
      <c r="Z59" s="33">
        <v>4</v>
      </c>
      <c r="AA59" s="33">
        <v>4</v>
      </c>
      <c r="AB59" s="33">
        <v>5</v>
      </c>
      <c r="AC59" s="33">
        <v>5</v>
      </c>
      <c r="AD59" s="33">
        <v>5</v>
      </c>
      <c r="AE59" s="33">
        <v>5</v>
      </c>
      <c r="AF59" s="33">
        <v>5</v>
      </c>
    </row>
    <row r="60" spans="1:32" ht="24">
      <c r="A60" s="29">
        <v>59</v>
      </c>
      <c r="B60" s="30">
        <v>2</v>
      </c>
      <c r="C60" s="30">
        <v>31</v>
      </c>
      <c r="D60" s="31">
        <f t="shared" si="0"/>
        <v>2</v>
      </c>
      <c r="E60" s="30">
        <v>2</v>
      </c>
      <c r="F60" s="30" t="s">
        <v>64</v>
      </c>
      <c r="G60" s="30">
        <v>0</v>
      </c>
      <c r="H60" s="30">
        <v>0</v>
      </c>
      <c r="I60" s="30">
        <v>1</v>
      </c>
      <c r="J60" s="30">
        <v>0</v>
      </c>
      <c r="K60" s="30">
        <v>0</v>
      </c>
      <c r="L60" s="30">
        <v>0</v>
      </c>
      <c r="M60" s="30"/>
      <c r="N60" s="31">
        <f t="shared" si="1"/>
        <v>7</v>
      </c>
      <c r="O60" s="32">
        <v>5</v>
      </c>
      <c r="P60" s="32">
        <v>5</v>
      </c>
      <c r="Q60" s="32">
        <v>5</v>
      </c>
      <c r="R60" s="32">
        <v>5</v>
      </c>
      <c r="S60" s="32">
        <v>5</v>
      </c>
      <c r="T60" s="32">
        <v>5</v>
      </c>
      <c r="U60" s="32">
        <v>5</v>
      </c>
      <c r="V60" s="32">
        <v>5</v>
      </c>
      <c r="W60" s="33">
        <v>5</v>
      </c>
      <c r="X60" s="33">
        <v>5</v>
      </c>
      <c r="Y60" s="33">
        <v>5</v>
      </c>
      <c r="Z60" s="33">
        <v>5</v>
      </c>
      <c r="AA60" s="33">
        <v>5</v>
      </c>
      <c r="AB60" s="33">
        <v>5</v>
      </c>
      <c r="AC60" s="33">
        <v>5</v>
      </c>
      <c r="AD60" s="33">
        <v>5</v>
      </c>
      <c r="AE60" s="33">
        <v>5</v>
      </c>
      <c r="AF60" s="33">
        <v>4</v>
      </c>
    </row>
    <row r="61" spans="1:32" ht="24">
      <c r="A61" s="29">
        <v>60</v>
      </c>
      <c r="B61" s="30">
        <v>2</v>
      </c>
      <c r="C61" s="30">
        <v>46</v>
      </c>
      <c r="D61" s="31">
        <f t="shared" si="0"/>
        <v>3</v>
      </c>
      <c r="E61" s="30">
        <v>2</v>
      </c>
      <c r="F61" s="30" t="s">
        <v>64</v>
      </c>
      <c r="G61" s="30">
        <v>0</v>
      </c>
      <c r="H61" s="30">
        <v>0</v>
      </c>
      <c r="I61" s="30">
        <v>1</v>
      </c>
      <c r="J61" s="30">
        <v>1</v>
      </c>
      <c r="K61" s="30">
        <v>0</v>
      </c>
      <c r="L61" s="30">
        <v>0</v>
      </c>
      <c r="M61" s="30">
        <v>10</v>
      </c>
      <c r="N61" s="31">
        <f t="shared" si="1"/>
        <v>1</v>
      </c>
      <c r="O61" s="32">
        <v>4</v>
      </c>
      <c r="P61" s="32">
        <v>4</v>
      </c>
      <c r="Q61" s="32">
        <v>4</v>
      </c>
      <c r="R61" s="32">
        <v>4</v>
      </c>
      <c r="S61" s="32">
        <v>4</v>
      </c>
      <c r="T61" s="32">
        <v>4</v>
      </c>
      <c r="U61" s="32">
        <v>4</v>
      </c>
      <c r="V61" s="32">
        <v>4</v>
      </c>
      <c r="W61" s="33">
        <v>4</v>
      </c>
      <c r="X61" s="33">
        <v>4</v>
      </c>
      <c r="Y61" s="33">
        <v>5</v>
      </c>
      <c r="Z61" s="33">
        <v>5</v>
      </c>
      <c r="AA61" s="33">
        <v>5</v>
      </c>
      <c r="AB61" s="33">
        <v>5</v>
      </c>
      <c r="AC61" s="33">
        <v>5</v>
      </c>
      <c r="AD61" s="33">
        <v>5</v>
      </c>
      <c r="AE61" s="33">
        <v>5</v>
      </c>
      <c r="AF61" s="33">
        <v>5</v>
      </c>
    </row>
    <row r="62" spans="1:32" ht="24">
      <c r="A62" s="29">
        <v>61</v>
      </c>
      <c r="B62" s="30">
        <v>2</v>
      </c>
      <c r="C62" s="30">
        <v>25</v>
      </c>
      <c r="D62" s="31">
        <f t="shared" si="0"/>
        <v>1</v>
      </c>
      <c r="E62" s="30">
        <v>1</v>
      </c>
      <c r="F62" s="30" t="s">
        <v>63</v>
      </c>
      <c r="G62" s="30">
        <v>0</v>
      </c>
      <c r="H62" s="30">
        <v>0</v>
      </c>
      <c r="I62" s="30">
        <v>1</v>
      </c>
      <c r="J62" s="30">
        <v>1</v>
      </c>
      <c r="K62" s="30">
        <v>0</v>
      </c>
      <c r="L62" s="30">
        <v>0</v>
      </c>
      <c r="M62" s="30">
        <v>7</v>
      </c>
      <c r="N62" s="31">
        <f t="shared" si="1"/>
        <v>1</v>
      </c>
      <c r="O62" s="32">
        <v>4</v>
      </c>
      <c r="P62" s="32">
        <v>5</v>
      </c>
      <c r="Q62" s="32">
        <v>4</v>
      </c>
      <c r="R62" s="32">
        <v>4</v>
      </c>
      <c r="S62" s="32">
        <v>4</v>
      </c>
      <c r="T62" s="32">
        <v>4</v>
      </c>
      <c r="U62" s="32">
        <v>4</v>
      </c>
      <c r="V62" s="32">
        <v>4</v>
      </c>
      <c r="W62" s="33">
        <v>4</v>
      </c>
      <c r="X62" s="33">
        <v>4</v>
      </c>
      <c r="Y62" s="33">
        <v>4</v>
      </c>
      <c r="Z62" s="33">
        <v>4</v>
      </c>
      <c r="AA62" s="33">
        <v>4</v>
      </c>
      <c r="AB62" s="33">
        <v>4</v>
      </c>
      <c r="AC62" s="33">
        <v>4</v>
      </c>
      <c r="AD62" s="33">
        <v>5</v>
      </c>
      <c r="AE62" s="33">
        <v>5</v>
      </c>
      <c r="AF62" s="33">
        <v>4</v>
      </c>
    </row>
    <row r="63" spans="1:32" ht="24">
      <c r="A63" s="29">
        <v>62</v>
      </c>
      <c r="B63" s="30">
        <v>2</v>
      </c>
      <c r="C63" s="30">
        <v>31</v>
      </c>
      <c r="D63" s="31">
        <f t="shared" si="0"/>
        <v>2</v>
      </c>
      <c r="E63" s="30">
        <v>1</v>
      </c>
      <c r="F63" s="30" t="s">
        <v>63</v>
      </c>
      <c r="G63" s="30">
        <v>1</v>
      </c>
      <c r="H63" s="30">
        <v>0</v>
      </c>
      <c r="I63" s="30">
        <v>1</v>
      </c>
      <c r="J63" s="30">
        <v>0</v>
      </c>
      <c r="K63" s="30">
        <v>0</v>
      </c>
      <c r="L63" s="30">
        <v>0</v>
      </c>
      <c r="M63" s="30">
        <v>5</v>
      </c>
      <c r="N63" s="31">
        <f t="shared" si="1"/>
        <v>1</v>
      </c>
      <c r="O63" s="32">
        <v>5</v>
      </c>
      <c r="P63" s="32">
        <v>5</v>
      </c>
      <c r="Q63" s="32">
        <v>5</v>
      </c>
      <c r="R63" s="32">
        <v>5</v>
      </c>
      <c r="S63" s="32">
        <v>5</v>
      </c>
      <c r="T63" s="32">
        <v>5</v>
      </c>
      <c r="U63" s="32">
        <v>5</v>
      </c>
      <c r="V63" s="32">
        <v>5</v>
      </c>
      <c r="W63" s="33">
        <v>5</v>
      </c>
      <c r="X63" s="33">
        <v>5</v>
      </c>
      <c r="Y63" s="33">
        <v>5</v>
      </c>
      <c r="Z63" s="33">
        <v>5</v>
      </c>
      <c r="AA63" s="33">
        <v>5</v>
      </c>
      <c r="AB63" s="33">
        <v>5</v>
      </c>
      <c r="AC63" s="33">
        <v>5</v>
      </c>
      <c r="AD63" s="33">
        <v>5</v>
      </c>
      <c r="AE63" s="33">
        <v>5</v>
      </c>
      <c r="AF63" s="33">
        <v>5</v>
      </c>
    </row>
    <row r="64" spans="1:32" ht="24">
      <c r="A64" s="29">
        <v>63</v>
      </c>
      <c r="B64" s="30">
        <v>1</v>
      </c>
      <c r="C64" s="30">
        <v>31</v>
      </c>
      <c r="D64" s="31">
        <f t="shared" si="0"/>
        <v>2</v>
      </c>
      <c r="E64" s="30">
        <v>1</v>
      </c>
      <c r="F64" s="30" t="s">
        <v>86</v>
      </c>
      <c r="G64" s="30">
        <v>1</v>
      </c>
      <c r="H64" s="30">
        <v>0</v>
      </c>
      <c r="I64" s="30">
        <v>0</v>
      </c>
      <c r="J64" s="30">
        <v>1</v>
      </c>
      <c r="K64" s="30">
        <v>0</v>
      </c>
      <c r="L64" s="30">
        <v>0</v>
      </c>
      <c r="M64" s="30">
        <v>9</v>
      </c>
      <c r="N64" s="31">
        <f t="shared" si="1"/>
        <v>1</v>
      </c>
      <c r="O64" s="32">
        <v>3</v>
      </c>
      <c r="P64" s="32">
        <v>3</v>
      </c>
      <c r="Q64" s="32">
        <v>3</v>
      </c>
      <c r="R64" s="32">
        <v>3</v>
      </c>
      <c r="S64" s="32">
        <v>3</v>
      </c>
      <c r="T64" s="32">
        <v>4</v>
      </c>
      <c r="U64" s="32">
        <v>4</v>
      </c>
      <c r="V64" s="32">
        <v>3</v>
      </c>
      <c r="W64" s="33">
        <v>4</v>
      </c>
      <c r="X64" s="33">
        <v>3</v>
      </c>
      <c r="Y64" s="33">
        <v>4</v>
      </c>
      <c r="Z64" s="33">
        <v>4</v>
      </c>
      <c r="AA64" s="33">
        <v>4</v>
      </c>
      <c r="AB64" s="33">
        <v>4</v>
      </c>
      <c r="AC64" s="33">
        <v>4</v>
      </c>
      <c r="AD64" s="33">
        <v>4</v>
      </c>
      <c r="AE64" s="33">
        <v>4</v>
      </c>
      <c r="AF64" s="33">
        <v>2</v>
      </c>
    </row>
    <row r="65" spans="1:32" ht="24">
      <c r="A65" s="29">
        <v>64</v>
      </c>
      <c r="B65" s="30">
        <v>2</v>
      </c>
      <c r="C65" s="30">
        <v>27</v>
      </c>
      <c r="D65" s="31">
        <f t="shared" si="0"/>
        <v>1</v>
      </c>
      <c r="E65" s="30">
        <v>2</v>
      </c>
      <c r="F65" s="30" t="s">
        <v>11</v>
      </c>
      <c r="G65" s="30">
        <v>1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7</v>
      </c>
      <c r="N65" s="31">
        <f t="shared" si="1"/>
        <v>1</v>
      </c>
      <c r="O65" s="32">
        <v>5</v>
      </c>
      <c r="P65" s="32">
        <v>5</v>
      </c>
      <c r="Q65" s="32">
        <v>5</v>
      </c>
      <c r="R65" s="32">
        <v>5</v>
      </c>
      <c r="S65" s="32">
        <v>5</v>
      </c>
      <c r="T65" s="32">
        <v>5</v>
      </c>
      <c r="U65" s="32">
        <v>5</v>
      </c>
      <c r="V65" s="32">
        <v>4</v>
      </c>
      <c r="W65" s="33">
        <v>5</v>
      </c>
      <c r="X65" s="33">
        <v>4</v>
      </c>
      <c r="Y65" s="33">
        <v>5</v>
      </c>
      <c r="Z65" s="33">
        <v>5</v>
      </c>
      <c r="AA65" s="33">
        <v>5</v>
      </c>
      <c r="AB65" s="33">
        <v>5</v>
      </c>
      <c r="AC65" s="33">
        <v>5</v>
      </c>
      <c r="AD65" s="33">
        <v>3</v>
      </c>
      <c r="AE65" s="33">
        <v>5</v>
      </c>
      <c r="AF65" s="33">
        <v>5</v>
      </c>
    </row>
    <row r="66" spans="1:32" ht="24">
      <c r="A66" s="29">
        <v>65</v>
      </c>
      <c r="B66" s="30">
        <v>2</v>
      </c>
      <c r="C66" s="30">
        <v>24</v>
      </c>
      <c r="D66" s="31">
        <f t="shared" si="0"/>
        <v>1</v>
      </c>
      <c r="E66" s="30">
        <v>2</v>
      </c>
      <c r="F66" s="30" t="s">
        <v>11</v>
      </c>
      <c r="G66" s="30">
        <v>0</v>
      </c>
      <c r="H66" s="30">
        <v>0</v>
      </c>
      <c r="I66" s="30">
        <v>1</v>
      </c>
      <c r="J66" s="30">
        <v>1</v>
      </c>
      <c r="K66" s="30">
        <v>0</v>
      </c>
      <c r="L66" s="30">
        <v>0</v>
      </c>
      <c r="M66" s="30"/>
      <c r="N66" s="31">
        <f t="shared" si="1"/>
        <v>7</v>
      </c>
      <c r="O66" s="32">
        <v>4</v>
      </c>
      <c r="P66" s="32">
        <v>4</v>
      </c>
      <c r="Q66" s="32">
        <v>5</v>
      </c>
      <c r="R66" s="32">
        <v>3</v>
      </c>
      <c r="S66" s="32">
        <v>4</v>
      </c>
      <c r="T66" s="32">
        <v>4</v>
      </c>
      <c r="U66" s="32">
        <v>4</v>
      </c>
      <c r="V66" s="32">
        <v>4</v>
      </c>
      <c r="W66" s="33">
        <v>5</v>
      </c>
      <c r="X66" s="33">
        <v>5</v>
      </c>
      <c r="Y66" s="33">
        <v>5</v>
      </c>
      <c r="Z66" s="33">
        <v>5</v>
      </c>
      <c r="AA66" s="33">
        <v>4</v>
      </c>
      <c r="AB66" s="33">
        <v>5</v>
      </c>
      <c r="AC66" s="33">
        <v>5</v>
      </c>
      <c r="AD66" s="33">
        <v>5</v>
      </c>
      <c r="AE66" s="33">
        <v>4</v>
      </c>
      <c r="AF66" s="33">
        <v>4</v>
      </c>
    </row>
    <row r="67" spans="1:32" ht="24">
      <c r="A67" s="29">
        <v>66</v>
      </c>
      <c r="B67" s="30">
        <v>2</v>
      </c>
      <c r="C67" s="30">
        <v>29</v>
      </c>
      <c r="D67" s="31">
        <f aca="true" t="shared" si="2" ref="D67:D106">IF(C67&gt;50,4,IF(C67&gt;40,3,IF(C67&gt;30,2,IF(C67&gt;0,1,IF(C67=0,5)))))</f>
        <v>1</v>
      </c>
      <c r="E67" s="30">
        <v>1</v>
      </c>
      <c r="F67" s="30" t="s">
        <v>86</v>
      </c>
      <c r="G67" s="30">
        <v>1</v>
      </c>
      <c r="H67" s="30">
        <v>0</v>
      </c>
      <c r="I67" s="30">
        <v>1</v>
      </c>
      <c r="J67" s="30">
        <v>1</v>
      </c>
      <c r="K67" s="30">
        <v>0</v>
      </c>
      <c r="L67" s="30">
        <v>0</v>
      </c>
      <c r="M67" s="30">
        <v>7</v>
      </c>
      <c r="N67" s="31">
        <f aca="true" t="shared" si="3" ref="N67:N106">IF(M67&gt;50,6,IF(M67&gt;40,5,IF(M67&gt;30,4,IF(M67&gt;20,3,IF(M67&gt;10,2,IF(M67&gt;=1,1,IF(M67=0,7)))))))</f>
        <v>1</v>
      </c>
      <c r="O67" s="32">
        <v>4</v>
      </c>
      <c r="P67" s="32">
        <v>4</v>
      </c>
      <c r="Q67" s="32">
        <v>3</v>
      </c>
      <c r="R67" s="32">
        <v>3</v>
      </c>
      <c r="S67" s="32">
        <v>3</v>
      </c>
      <c r="T67" s="32">
        <v>3</v>
      </c>
      <c r="U67" s="32">
        <v>3</v>
      </c>
      <c r="V67" s="32">
        <v>3</v>
      </c>
      <c r="W67" s="33">
        <v>4</v>
      </c>
      <c r="X67" s="33">
        <v>4</v>
      </c>
      <c r="Y67" s="33">
        <v>4</v>
      </c>
      <c r="Z67" s="33">
        <v>4</v>
      </c>
      <c r="AA67" s="33">
        <v>4</v>
      </c>
      <c r="AB67" s="33">
        <v>4</v>
      </c>
      <c r="AC67" s="33">
        <v>4</v>
      </c>
      <c r="AD67" s="33">
        <v>4</v>
      </c>
      <c r="AE67" s="33">
        <v>4</v>
      </c>
      <c r="AF67" s="33">
        <v>5</v>
      </c>
    </row>
    <row r="68" spans="1:32" ht="24">
      <c r="A68" s="29">
        <v>67</v>
      </c>
      <c r="B68" s="30">
        <v>2</v>
      </c>
      <c r="C68" s="30">
        <v>37</v>
      </c>
      <c r="D68" s="31">
        <f t="shared" si="2"/>
        <v>2</v>
      </c>
      <c r="E68" s="30">
        <v>2</v>
      </c>
      <c r="F68" s="30" t="s">
        <v>11</v>
      </c>
      <c r="G68" s="30">
        <v>1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7</v>
      </c>
      <c r="N68" s="31">
        <f t="shared" si="3"/>
        <v>1</v>
      </c>
      <c r="O68" s="32">
        <v>4</v>
      </c>
      <c r="P68" s="32">
        <v>4</v>
      </c>
      <c r="Q68" s="32">
        <v>3</v>
      </c>
      <c r="R68" s="32">
        <v>4</v>
      </c>
      <c r="S68" s="32">
        <v>4</v>
      </c>
      <c r="T68" s="32">
        <v>4</v>
      </c>
      <c r="U68" s="32">
        <v>4</v>
      </c>
      <c r="V68" s="32">
        <v>3</v>
      </c>
      <c r="W68" s="33">
        <v>4</v>
      </c>
      <c r="X68" s="33">
        <v>4</v>
      </c>
      <c r="Y68" s="33">
        <v>4</v>
      </c>
      <c r="Z68" s="33">
        <v>3</v>
      </c>
      <c r="AA68" s="33">
        <v>4</v>
      </c>
      <c r="AB68" s="33">
        <v>4</v>
      </c>
      <c r="AC68" s="33">
        <v>3</v>
      </c>
      <c r="AD68" s="33">
        <v>3</v>
      </c>
      <c r="AE68" s="33">
        <v>3</v>
      </c>
      <c r="AF68" s="33">
        <v>4</v>
      </c>
    </row>
    <row r="69" spans="1:32" ht="24">
      <c r="A69" s="29">
        <v>68</v>
      </c>
      <c r="B69" s="30">
        <v>2</v>
      </c>
      <c r="C69" s="30">
        <v>33</v>
      </c>
      <c r="D69" s="31">
        <f t="shared" si="2"/>
        <v>2</v>
      </c>
      <c r="E69" s="30">
        <v>2</v>
      </c>
      <c r="F69" s="30" t="s">
        <v>11</v>
      </c>
      <c r="G69" s="30">
        <v>0</v>
      </c>
      <c r="H69" s="30">
        <v>0</v>
      </c>
      <c r="I69" s="30">
        <v>0</v>
      </c>
      <c r="J69" s="30">
        <v>1</v>
      </c>
      <c r="K69" s="30">
        <v>1</v>
      </c>
      <c r="L69" s="30">
        <v>0</v>
      </c>
      <c r="M69" s="30">
        <v>7</v>
      </c>
      <c r="N69" s="31">
        <f t="shared" si="3"/>
        <v>1</v>
      </c>
      <c r="O69" s="32">
        <v>4</v>
      </c>
      <c r="P69" s="32">
        <v>5</v>
      </c>
      <c r="Q69" s="32">
        <v>5</v>
      </c>
      <c r="R69" s="32">
        <v>5</v>
      </c>
      <c r="S69" s="32">
        <v>5</v>
      </c>
      <c r="T69" s="32">
        <v>5</v>
      </c>
      <c r="U69" s="32">
        <v>5</v>
      </c>
      <c r="V69" s="32">
        <v>5</v>
      </c>
      <c r="W69" s="33">
        <v>5</v>
      </c>
      <c r="X69" s="33">
        <v>5</v>
      </c>
      <c r="Y69" s="33">
        <v>5</v>
      </c>
      <c r="Z69" s="33">
        <v>5</v>
      </c>
      <c r="AA69" s="33">
        <v>5</v>
      </c>
      <c r="AB69" s="33">
        <v>5</v>
      </c>
      <c r="AC69" s="33">
        <v>5</v>
      </c>
      <c r="AD69" s="33">
        <v>4</v>
      </c>
      <c r="AE69" s="33">
        <v>5</v>
      </c>
      <c r="AF69" s="33">
        <v>4</v>
      </c>
    </row>
    <row r="70" spans="1:32" ht="24">
      <c r="A70" s="29">
        <v>69</v>
      </c>
      <c r="B70" s="30">
        <v>2</v>
      </c>
      <c r="C70" s="30">
        <v>27</v>
      </c>
      <c r="D70" s="31">
        <f t="shared" si="2"/>
        <v>1</v>
      </c>
      <c r="E70" s="30">
        <v>1</v>
      </c>
      <c r="F70" s="30" t="s">
        <v>86</v>
      </c>
      <c r="G70" s="30">
        <v>1</v>
      </c>
      <c r="H70" s="30">
        <v>0</v>
      </c>
      <c r="I70" s="30">
        <v>0</v>
      </c>
      <c r="J70" s="30">
        <v>1</v>
      </c>
      <c r="K70" s="30">
        <v>0</v>
      </c>
      <c r="L70" s="30">
        <v>0</v>
      </c>
      <c r="M70" s="30">
        <v>15</v>
      </c>
      <c r="N70" s="31">
        <f t="shared" si="3"/>
        <v>2</v>
      </c>
      <c r="O70" s="32">
        <v>4</v>
      </c>
      <c r="P70" s="32">
        <v>4</v>
      </c>
      <c r="Q70" s="32">
        <v>3</v>
      </c>
      <c r="R70" s="32">
        <v>4</v>
      </c>
      <c r="S70" s="32">
        <v>3</v>
      </c>
      <c r="T70" s="32">
        <v>4</v>
      </c>
      <c r="U70" s="32">
        <v>3</v>
      </c>
      <c r="V70" s="32">
        <v>3</v>
      </c>
      <c r="W70" s="33">
        <v>3</v>
      </c>
      <c r="X70" s="33">
        <v>4</v>
      </c>
      <c r="Y70" s="33">
        <v>4</v>
      </c>
      <c r="Z70" s="33">
        <v>4</v>
      </c>
      <c r="AA70" s="33">
        <v>4</v>
      </c>
      <c r="AB70" s="33">
        <v>4</v>
      </c>
      <c r="AC70" s="33">
        <v>4</v>
      </c>
      <c r="AD70" s="33">
        <v>4</v>
      </c>
      <c r="AE70" s="33">
        <v>4</v>
      </c>
      <c r="AF70" s="33">
        <v>4</v>
      </c>
    </row>
    <row r="71" spans="1:32" ht="24">
      <c r="A71" s="29">
        <v>70</v>
      </c>
      <c r="B71" s="30">
        <v>2</v>
      </c>
      <c r="C71" s="30">
        <v>26</v>
      </c>
      <c r="D71" s="31">
        <f t="shared" si="2"/>
        <v>1</v>
      </c>
      <c r="E71" s="30">
        <v>1</v>
      </c>
      <c r="F71" s="30" t="s">
        <v>86</v>
      </c>
      <c r="G71" s="30">
        <v>0</v>
      </c>
      <c r="H71" s="30">
        <v>0</v>
      </c>
      <c r="I71" s="30">
        <v>0</v>
      </c>
      <c r="J71" s="30">
        <v>1</v>
      </c>
      <c r="K71" s="30">
        <v>0</v>
      </c>
      <c r="L71" s="30">
        <v>0</v>
      </c>
      <c r="M71" s="30">
        <v>7</v>
      </c>
      <c r="N71" s="31">
        <f t="shared" si="3"/>
        <v>1</v>
      </c>
      <c r="O71" s="32">
        <v>4</v>
      </c>
      <c r="P71" s="32">
        <v>5</v>
      </c>
      <c r="Q71" s="32">
        <v>3</v>
      </c>
      <c r="R71" s="32">
        <v>5</v>
      </c>
      <c r="S71" s="32">
        <v>5</v>
      </c>
      <c r="T71" s="32">
        <v>4</v>
      </c>
      <c r="U71" s="32">
        <v>5</v>
      </c>
      <c r="V71" s="32">
        <v>4</v>
      </c>
      <c r="W71" s="33">
        <v>4</v>
      </c>
      <c r="X71" s="33">
        <v>4</v>
      </c>
      <c r="Y71" s="33">
        <v>4</v>
      </c>
      <c r="Z71" s="33">
        <v>4</v>
      </c>
      <c r="AA71" s="33">
        <v>4</v>
      </c>
      <c r="AB71" s="33">
        <v>4</v>
      </c>
      <c r="AC71" s="33">
        <v>4</v>
      </c>
      <c r="AD71" s="33">
        <v>4</v>
      </c>
      <c r="AE71" s="33">
        <v>4</v>
      </c>
      <c r="AF71" s="33">
        <v>4</v>
      </c>
    </row>
    <row r="72" spans="1:32" ht="24">
      <c r="A72" s="29">
        <v>71</v>
      </c>
      <c r="B72" s="30">
        <v>2</v>
      </c>
      <c r="C72" s="30">
        <v>32</v>
      </c>
      <c r="D72" s="31">
        <f t="shared" si="2"/>
        <v>2</v>
      </c>
      <c r="E72" s="30">
        <v>1</v>
      </c>
      <c r="F72" s="30" t="s">
        <v>10</v>
      </c>
      <c r="G72" s="30">
        <v>0</v>
      </c>
      <c r="H72" s="30">
        <v>0</v>
      </c>
      <c r="I72" s="30">
        <v>1</v>
      </c>
      <c r="J72" s="30">
        <v>0</v>
      </c>
      <c r="K72" s="30">
        <v>0</v>
      </c>
      <c r="L72" s="30">
        <v>0</v>
      </c>
      <c r="M72" s="30">
        <v>7</v>
      </c>
      <c r="N72" s="31">
        <f t="shared" si="3"/>
        <v>1</v>
      </c>
      <c r="O72" s="32">
        <v>4</v>
      </c>
      <c r="P72" s="32">
        <v>5</v>
      </c>
      <c r="Q72" s="32">
        <v>4</v>
      </c>
      <c r="R72" s="32">
        <v>3</v>
      </c>
      <c r="S72" s="32">
        <v>4</v>
      </c>
      <c r="T72" s="32">
        <v>5</v>
      </c>
      <c r="U72" s="32">
        <v>5</v>
      </c>
      <c r="V72" s="32">
        <v>4</v>
      </c>
      <c r="W72" s="33">
        <v>5</v>
      </c>
      <c r="X72" s="33">
        <v>5</v>
      </c>
      <c r="Y72" s="33">
        <v>5</v>
      </c>
      <c r="Z72" s="33">
        <v>5</v>
      </c>
      <c r="AA72" s="33">
        <v>5</v>
      </c>
      <c r="AB72" s="33">
        <v>5</v>
      </c>
      <c r="AC72" s="33">
        <v>5</v>
      </c>
      <c r="AD72" s="33">
        <v>5</v>
      </c>
      <c r="AE72" s="33">
        <v>5</v>
      </c>
      <c r="AF72" s="33">
        <v>4</v>
      </c>
    </row>
    <row r="73" spans="1:32" ht="24">
      <c r="A73" s="29">
        <v>72</v>
      </c>
      <c r="B73" s="30">
        <v>2</v>
      </c>
      <c r="C73" s="30">
        <v>25</v>
      </c>
      <c r="D73" s="31">
        <f t="shared" si="2"/>
        <v>1</v>
      </c>
      <c r="E73" s="30">
        <v>1</v>
      </c>
      <c r="F73" s="30" t="s">
        <v>10</v>
      </c>
      <c r="G73" s="30">
        <v>1</v>
      </c>
      <c r="H73" s="30">
        <v>0</v>
      </c>
      <c r="I73" s="30">
        <v>1</v>
      </c>
      <c r="J73" s="30">
        <v>0</v>
      </c>
      <c r="K73" s="30">
        <v>0</v>
      </c>
      <c r="L73" s="30">
        <v>0</v>
      </c>
      <c r="M73" s="30">
        <v>7</v>
      </c>
      <c r="N73" s="31">
        <f t="shared" si="3"/>
        <v>1</v>
      </c>
      <c r="O73" s="32">
        <v>4</v>
      </c>
      <c r="P73" s="32">
        <v>4</v>
      </c>
      <c r="Q73" s="32">
        <v>4</v>
      </c>
      <c r="R73" s="32">
        <v>4</v>
      </c>
      <c r="S73" s="32">
        <v>4</v>
      </c>
      <c r="T73" s="32">
        <v>4</v>
      </c>
      <c r="U73" s="32">
        <v>4</v>
      </c>
      <c r="V73" s="32">
        <v>4</v>
      </c>
      <c r="W73" s="33">
        <v>4</v>
      </c>
      <c r="X73" s="33">
        <v>4</v>
      </c>
      <c r="Y73" s="33">
        <v>4</v>
      </c>
      <c r="Z73" s="33">
        <v>4</v>
      </c>
      <c r="AA73" s="33">
        <v>4</v>
      </c>
      <c r="AB73" s="33">
        <v>4</v>
      </c>
      <c r="AC73" s="33">
        <v>4</v>
      </c>
      <c r="AD73" s="33">
        <v>5</v>
      </c>
      <c r="AE73" s="33">
        <v>4</v>
      </c>
      <c r="AF73" s="33">
        <v>4</v>
      </c>
    </row>
    <row r="74" spans="1:32" ht="24">
      <c r="A74" s="29">
        <v>73</v>
      </c>
      <c r="B74" s="30">
        <v>2</v>
      </c>
      <c r="C74" s="30">
        <v>30</v>
      </c>
      <c r="D74" s="31">
        <f t="shared" si="2"/>
        <v>1</v>
      </c>
      <c r="E74" s="30">
        <v>1</v>
      </c>
      <c r="F74" s="30" t="s">
        <v>85</v>
      </c>
      <c r="G74" s="30">
        <v>0</v>
      </c>
      <c r="H74" s="30">
        <v>0</v>
      </c>
      <c r="I74" s="30">
        <v>1</v>
      </c>
      <c r="J74" s="30">
        <v>1</v>
      </c>
      <c r="K74" s="30">
        <v>0</v>
      </c>
      <c r="L74" s="30">
        <v>0</v>
      </c>
      <c r="M74" s="30">
        <v>7</v>
      </c>
      <c r="N74" s="31">
        <f t="shared" si="3"/>
        <v>1</v>
      </c>
      <c r="O74" s="32">
        <v>4</v>
      </c>
      <c r="P74" s="32">
        <v>4</v>
      </c>
      <c r="Q74" s="32">
        <v>5</v>
      </c>
      <c r="R74" s="32">
        <v>4</v>
      </c>
      <c r="S74" s="32">
        <v>4</v>
      </c>
      <c r="T74" s="32">
        <v>4</v>
      </c>
      <c r="U74" s="32">
        <v>4</v>
      </c>
      <c r="V74" s="32">
        <v>3</v>
      </c>
      <c r="W74" s="33">
        <v>4</v>
      </c>
      <c r="X74" s="33">
        <v>4</v>
      </c>
      <c r="Y74" s="33">
        <v>5</v>
      </c>
      <c r="Z74" s="33">
        <v>5</v>
      </c>
      <c r="AA74" s="33">
        <v>4</v>
      </c>
      <c r="AB74" s="33">
        <v>5</v>
      </c>
      <c r="AC74" s="33">
        <v>5</v>
      </c>
      <c r="AD74" s="33">
        <v>5</v>
      </c>
      <c r="AE74" s="33">
        <v>5</v>
      </c>
      <c r="AF74" s="33">
        <v>5</v>
      </c>
    </row>
    <row r="75" spans="1:32" ht="24">
      <c r="A75" s="29">
        <v>74</v>
      </c>
      <c r="B75" s="30">
        <v>2</v>
      </c>
      <c r="C75" s="30">
        <v>30</v>
      </c>
      <c r="D75" s="31">
        <f t="shared" si="2"/>
        <v>1</v>
      </c>
      <c r="E75" s="30">
        <v>1</v>
      </c>
      <c r="F75" s="30" t="s">
        <v>86</v>
      </c>
      <c r="G75" s="30">
        <v>0</v>
      </c>
      <c r="H75" s="30">
        <v>0</v>
      </c>
      <c r="I75" s="30">
        <v>1</v>
      </c>
      <c r="J75" s="30">
        <v>1</v>
      </c>
      <c r="K75" s="30">
        <v>0</v>
      </c>
      <c r="L75" s="30">
        <v>0</v>
      </c>
      <c r="M75" s="30">
        <v>10</v>
      </c>
      <c r="N75" s="31">
        <f t="shared" si="3"/>
        <v>1</v>
      </c>
      <c r="O75" s="32">
        <v>4</v>
      </c>
      <c r="P75" s="32">
        <v>5</v>
      </c>
      <c r="Q75" s="32">
        <v>4</v>
      </c>
      <c r="R75" s="32">
        <v>4</v>
      </c>
      <c r="S75" s="32">
        <v>4</v>
      </c>
      <c r="T75" s="32">
        <v>4</v>
      </c>
      <c r="U75" s="32">
        <v>4</v>
      </c>
      <c r="V75" s="32">
        <v>4</v>
      </c>
      <c r="W75" s="33">
        <v>5</v>
      </c>
      <c r="X75" s="33">
        <v>5</v>
      </c>
      <c r="Y75" s="33">
        <v>5</v>
      </c>
      <c r="Z75" s="33">
        <v>5</v>
      </c>
      <c r="AA75" s="33">
        <v>5</v>
      </c>
      <c r="AB75" s="33">
        <v>4</v>
      </c>
      <c r="AC75" s="33">
        <v>5</v>
      </c>
      <c r="AD75" s="33">
        <v>5</v>
      </c>
      <c r="AE75" s="33">
        <v>5</v>
      </c>
      <c r="AF75" s="33">
        <v>5</v>
      </c>
    </row>
    <row r="76" spans="1:32" ht="24">
      <c r="A76" s="29">
        <v>75</v>
      </c>
      <c r="B76" s="30">
        <v>2</v>
      </c>
      <c r="C76" s="30">
        <v>34</v>
      </c>
      <c r="D76" s="31">
        <f t="shared" si="2"/>
        <v>2</v>
      </c>
      <c r="E76" s="30">
        <v>1</v>
      </c>
      <c r="F76" s="30" t="s">
        <v>10</v>
      </c>
      <c r="G76" s="30">
        <v>1</v>
      </c>
      <c r="H76" s="30">
        <v>0</v>
      </c>
      <c r="I76" s="30">
        <v>1</v>
      </c>
      <c r="J76" s="30">
        <v>1</v>
      </c>
      <c r="K76" s="30">
        <v>0</v>
      </c>
      <c r="L76" s="30">
        <v>0</v>
      </c>
      <c r="M76" s="30">
        <v>30</v>
      </c>
      <c r="N76" s="31">
        <f t="shared" si="3"/>
        <v>3</v>
      </c>
      <c r="O76" s="32">
        <v>5</v>
      </c>
      <c r="P76" s="32">
        <v>5</v>
      </c>
      <c r="Q76" s="32">
        <v>5</v>
      </c>
      <c r="R76" s="32">
        <v>4</v>
      </c>
      <c r="S76" s="32">
        <v>5</v>
      </c>
      <c r="T76" s="32">
        <v>5</v>
      </c>
      <c r="U76" s="32">
        <v>5</v>
      </c>
      <c r="V76" s="32">
        <v>5</v>
      </c>
      <c r="W76" s="33">
        <v>5</v>
      </c>
      <c r="X76" s="33">
        <v>5</v>
      </c>
      <c r="Y76" s="33">
        <v>5</v>
      </c>
      <c r="Z76" s="33">
        <v>5</v>
      </c>
      <c r="AA76" s="33">
        <v>5</v>
      </c>
      <c r="AB76" s="33">
        <v>5</v>
      </c>
      <c r="AC76" s="33">
        <v>5</v>
      </c>
      <c r="AD76" s="33">
        <v>5</v>
      </c>
      <c r="AE76" s="33">
        <v>5</v>
      </c>
      <c r="AF76" s="33">
        <v>4</v>
      </c>
    </row>
    <row r="77" spans="1:32" ht="24">
      <c r="A77" s="29">
        <v>76</v>
      </c>
      <c r="B77" s="30">
        <v>2</v>
      </c>
      <c r="C77" s="30">
        <v>30</v>
      </c>
      <c r="D77" s="31">
        <f t="shared" si="2"/>
        <v>1</v>
      </c>
      <c r="E77" s="30">
        <v>1</v>
      </c>
      <c r="F77" s="30" t="s">
        <v>85</v>
      </c>
      <c r="G77" s="30">
        <v>1</v>
      </c>
      <c r="H77" s="30">
        <v>0</v>
      </c>
      <c r="I77" s="30">
        <v>1</v>
      </c>
      <c r="J77" s="30">
        <v>1</v>
      </c>
      <c r="K77" s="30">
        <v>0</v>
      </c>
      <c r="L77" s="30">
        <v>0</v>
      </c>
      <c r="M77" s="30">
        <v>30</v>
      </c>
      <c r="N77" s="31">
        <f t="shared" si="3"/>
        <v>3</v>
      </c>
      <c r="O77" s="32">
        <v>5</v>
      </c>
      <c r="P77" s="32">
        <v>5</v>
      </c>
      <c r="Q77" s="32">
        <v>4</v>
      </c>
      <c r="R77" s="32">
        <v>4</v>
      </c>
      <c r="S77" s="32">
        <v>4</v>
      </c>
      <c r="T77" s="32">
        <v>5</v>
      </c>
      <c r="U77" s="32">
        <v>5</v>
      </c>
      <c r="V77" s="32">
        <v>4</v>
      </c>
      <c r="W77" s="33">
        <v>4</v>
      </c>
      <c r="X77" s="33">
        <v>5</v>
      </c>
      <c r="Y77" s="33">
        <v>5</v>
      </c>
      <c r="Z77" s="33">
        <v>5</v>
      </c>
      <c r="AA77" s="33">
        <v>5</v>
      </c>
      <c r="AB77" s="33">
        <v>5</v>
      </c>
      <c r="AC77" s="33">
        <v>5</v>
      </c>
      <c r="AD77" s="33">
        <v>5</v>
      </c>
      <c r="AE77" s="33">
        <v>5</v>
      </c>
      <c r="AF77" s="33">
        <v>4</v>
      </c>
    </row>
    <row r="78" spans="1:32" ht="24">
      <c r="A78" s="29">
        <v>77</v>
      </c>
      <c r="B78" s="30">
        <v>2</v>
      </c>
      <c r="C78" s="30">
        <v>38</v>
      </c>
      <c r="D78" s="31">
        <f t="shared" si="2"/>
        <v>2</v>
      </c>
      <c r="E78" s="30">
        <v>1</v>
      </c>
      <c r="F78" s="30" t="s">
        <v>10</v>
      </c>
      <c r="G78" s="30">
        <v>1</v>
      </c>
      <c r="H78" s="30">
        <v>0</v>
      </c>
      <c r="I78" s="30">
        <v>1</v>
      </c>
      <c r="J78" s="30">
        <v>1</v>
      </c>
      <c r="K78" s="30">
        <v>0</v>
      </c>
      <c r="L78" s="30">
        <v>0</v>
      </c>
      <c r="M78" s="30">
        <v>30</v>
      </c>
      <c r="N78" s="31">
        <f t="shared" si="3"/>
        <v>3</v>
      </c>
      <c r="O78" s="32">
        <v>5</v>
      </c>
      <c r="P78" s="32">
        <v>5</v>
      </c>
      <c r="Q78" s="32">
        <v>5</v>
      </c>
      <c r="R78" s="32">
        <v>4</v>
      </c>
      <c r="S78" s="32">
        <v>4</v>
      </c>
      <c r="T78" s="32">
        <v>5</v>
      </c>
      <c r="U78" s="32">
        <v>5</v>
      </c>
      <c r="V78" s="32">
        <v>5</v>
      </c>
      <c r="W78" s="33">
        <v>4</v>
      </c>
      <c r="X78" s="33">
        <v>5</v>
      </c>
      <c r="Y78" s="33">
        <v>5</v>
      </c>
      <c r="Z78" s="33">
        <v>4</v>
      </c>
      <c r="AA78" s="33">
        <v>5</v>
      </c>
      <c r="AB78" s="33">
        <v>5</v>
      </c>
      <c r="AC78" s="33">
        <v>5</v>
      </c>
      <c r="AD78" s="33">
        <v>5</v>
      </c>
      <c r="AE78" s="33">
        <v>5</v>
      </c>
      <c r="AF78" s="33">
        <v>5</v>
      </c>
    </row>
    <row r="79" spans="1:32" ht="24">
      <c r="A79" s="29">
        <v>78</v>
      </c>
      <c r="B79" s="30">
        <v>2</v>
      </c>
      <c r="C79" s="30">
        <v>26</v>
      </c>
      <c r="D79" s="31">
        <f t="shared" si="2"/>
        <v>1</v>
      </c>
      <c r="E79" s="30">
        <v>1</v>
      </c>
      <c r="F79" s="30" t="s">
        <v>85</v>
      </c>
      <c r="G79" s="30">
        <v>1</v>
      </c>
      <c r="H79" s="30">
        <v>0</v>
      </c>
      <c r="I79" s="30">
        <v>0</v>
      </c>
      <c r="J79" s="30">
        <v>1</v>
      </c>
      <c r="K79" s="30">
        <v>0</v>
      </c>
      <c r="L79" s="30">
        <v>0</v>
      </c>
      <c r="M79" s="30">
        <v>20</v>
      </c>
      <c r="N79" s="31">
        <f t="shared" si="3"/>
        <v>2</v>
      </c>
      <c r="O79" s="32">
        <v>4</v>
      </c>
      <c r="P79" s="32">
        <v>4</v>
      </c>
      <c r="Q79" s="32">
        <v>4</v>
      </c>
      <c r="R79" s="32">
        <v>4</v>
      </c>
      <c r="S79" s="32">
        <v>4</v>
      </c>
      <c r="T79" s="32">
        <v>4</v>
      </c>
      <c r="U79" s="32">
        <v>4</v>
      </c>
      <c r="V79" s="32">
        <v>4</v>
      </c>
      <c r="W79" s="33">
        <v>4</v>
      </c>
      <c r="X79" s="33">
        <v>5</v>
      </c>
      <c r="Y79" s="33">
        <v>5</v>
      </c>
      <c r="Z79" s="33">
        <v>5</v>
      </c>
      <c r="AA79" s="33">
        <v>5</v>
      </c>
      <c r="AB79" s="33">
        <v>5</v>
      </c>
      <c r="AC79" s="33">
        <v>5</v>
      </c>
      <c r="AD79" s="33">
        <v>5</v>
      </c>
      <c r="AE79" s="33">
        <v>5</v>
      </c>
      <c r="AF79" s="33">
        <v>4</v>
      </c>
    </row>
    <row r="80" spans="1:32" ht="24">
      <c r="A80" s="29">
        <v>79</v>
      </c>
      <c r="B80" s="30">
        <v>2</v>
      </c>
      <c r="C80" s="30">
        <v>26</v>
      </c>
      <c r="D80" s="31">
        <f t="shared" si="2"/>
        <v>1</v>
      </c>
      <c r="E80" s="30">
        <v>1</v>
      </c>
      <c r="F80" s="30" t="s">
        <v>85</v>
      </c>
      <c r="G80" s="30">
        <v>0</v>
      </c>
      <c r="H80" s="30">
        <v>0</v>
      </c>
      <c r="I80" s="30">
        <v>1</v>
      </c>
      <c r="J80" s="30">
        <v>1</v>
      </c>
      <c r="K80" s="30">
        <v>0</v>
      </c>
      <c r="L80" s="30">
        <v>0</v>
      </c>
      <c r="M80" s="30">
        <v>17</v>
      </c>
      <c r="N80" s="31">
        <f t="shared" si="3"/>
        <v>2</v>
      </c>
      <c r="O80" s="32">
        <v>4</v>
      </c>
      <c r="P80" s="32">
        <v>5</v>
      </c>
      <c r="Q80" s="32">
        <v>4</v>
      </c>
      <c r="R80" s="32">
        <v>4</v>
      </c>
      <c r="S80" s="32">
        <v>4</v>
      </c>
      <c r="T80" s="32">
        <v>5</v>
      </c>
      <c r="U80" s="32">
        <v>5</v>
      </c>
      <c r="V80" s="32">
        <v>4</v>
      </c>
      <c r="W80" s="33">
        <v>4</v>
      </c>
      <c r="X80" s="33">
        <v>4</v>
      </c>
      <c r="Y80" s="33">
        <v>4</v>
      </c>
      <c r="Z80" s="33">
        <v>4</v>
      </c>
      <c r="AA80" s="33">
        <v>4</v>
      </c>
      <c r="AB80" s="33">
        <v>4</v>
      </c>
      <c r="AC80" s="33">
        <v>4</v>
      </c>
      <c r="AD80" s="33">
        <v>4</v>
      </c>
      <c r="AE80" s="33">
        <v>4</v>
      </c>
      <c r="AF80" s="33">
        <v>3</v>
      </c>
    </row>
    <row r="81" spans="1:32" ht="24">
      <c r="A81" s="29">
        <v>80</v>
      </c>
      <c r="B81" s="30">
        <v>2</v>
      </c>
      <c r="C81" s="30">
        <v>26</v>
      </c>
      <c r="D81" s="31">
        <f t="shared" si="2"/>
        <v>1</v>
      </c>
      <c r="E81" s="30">
        <v>2</v>
      </c>
      <c r="F81" s="30" t="s">
        <v>11</v>
      </c>
      <c r="G81" s="30">
        <v>0</v>
      </c>
      <c r="H81" s="30">
        <v>0</v>
      </c>
      <c r="I81" s="30">
        <v>1</v>
      </c>
      <c r="J81" s="30">
        <v>1</v>
      </c>
      <c r="K81" s="30">
        <v>0</v>
      </c>
      <c r="L81" s="30">
        <v>0</v>
      </c>
      <c r="M81" s="30">
        <v>10</v>
      </c>
      <c r="N81" s="31">
        <f t="shared" si="3"/>
        <v>1</v>
      </c>
      <c r="O81" s="32">
        <v>4</v>
      </c>
      <c r="P81" s="32">
        <v>4</v>
      </c>
      <c r="Q81" s="32">
        <v>5</v>
      </c>
      <c r="R81" s="32">
        <v>5</v>
      </c>
      <c r="S81" s="32">
        <v>5</v>
      </c>
      <c r="T81" s="32">
        <v>5</v>
      </c>
      <c r="U81" s="32">
        <v>5</v>
      </c>
      <c r="V81" s="32">
        <v>5</v>
      </c>
      <c r="W81" s="33">
        <v>5</v>
      </c>
      <c r="X81" s="33">
        <v>5</v>
      </c>
      <c r="Y81" s="33">
        <v>5</v>
      </c>
      <c r="Z81" s="33">
        <v>5</v>
      </c>
      <c r="AA81" s="33">
        <v>5</v>
      </c>
      <c r="AB81" s="33">
        <v>5</v>
      </c>
      <c r="AC81" s="33">
        <v>5</v>
      </c>
      <c r="AD81" s="33">
        <v>5</v>
      </c>
      <c r="AE81" s="33">
        <v>5</v>
      </c>
      <c r="AF81" s="33">
        <v>4</v>
      </c>
    </row>
    <row r="82" spans="1:32" ht="24">
      <c r="A82" s="29">
        <v>81</v>
      </c>
      <c r="B82" s="30">
        <v>2</v>
      </c>
      <c r="C82" s="30">
        <v>25</v>
      </c>
      <c r="D82" s="31">
        <f t="shared" si="2"/>
        <v>1</v>
      </c>
      <c r="E82" s="30">
        <v>1</v>
      </c>
      <c r="F82" s="30" t="s">
        <v>86</v>
      </c>
      <c r="G82" s="30">
        <v>0</v>
      </c>
      <c r="H82" s="30">
        <v>0</v>
      </c>
      <c r="I82" s="30">
        <v>1</v>
      </c>
      <c r="J82" s="30">
        <v>1</v>
      </c>
      <c r="K82" s="30">
        <v>0</v>
      </c>
      <c r="L82" s="30">
        <v>0</v>
      </c>
      <c r="M82" s="30">
        <v>30</v>
      </c>
      <c r="N82" s="31">
        <f t="shared" si="3"/>
        <v>3</v>
      </c>
      <c r="O82" s="32">
        <v>5</v>
      </c>
      <c r="P82" s="32">
        <v>3</v>
      </c>
      <c r="Q82" s="32">
        <v>3</v>
      </c>
      <c r="R82" s="32">
        <v>5</v>
      </c>
      <c r="S82" s="32">
        <v>3</v>
      </c>
      <c r="T82" s="32">
        <v>5</v>
      </c>
      <c r="U82" s="32">
        <v>5</v>
      </c>
      <c r="V82" s="32">
        <v>3</v>
      </c>
      <c r="W82" s="33">
        <v>4</v>
      </c>
      <c r="X82" s="33">
        <v>4</v>
      </c>
      <c r="Y82" s="33">
        <v>4</v>
      </c>
      <c r="Z82" s="33">
        <v>4</v>
      </c>
      <c r="AA82" s="33">
        <v>4</v>
      </c>
      <c r="AB82" s="33">
        <v>4</v>
      </c>
      <c r="AC82" s="33">
        <v>4</v>
      </c>
      <c r="AD82" s="33">
        <v>4</v>
      </c>
      <c r="AE82" s="33">
        <v>4</v>
      </c>
      <c r="AF82" s="33">
        <v>4</v>
      </c>
    </row>
    <row r="83" spans="1:32" ht="24">
      <c r="A83" s="29">
        <v>82</v>
      </c>
      <c r="B83" s="30">
        <v>2</v>
      </c>
      <c r="C83" s="30">
        <v>42</v>
      </c>
      <c r="D83" s="31">
        <f t="shared" si="2"/>
        <v>3</v>
      </c>
      <c r="E83" s="30">
        <v>1</v>
      </c>
      <c r="F83" s="30" t="s">
        <v>10</v>
      </c>
      <c r="G83" s="30">
        <v>0</v>
      </c>
      <c r="H83" s="30">
        <v>0</v>
      </c>
      <c r="I83" s="30">
        <v>1</v>
      </c>
      <c r="J83" s="30">
        <v>0</v>
      </c>
      <c r="K83" s="30">
        <v>0</v>
      </c>
      <c r="L83" s="30">
        <v>0</v>
      </c>
      <c r="M83" s="30">
        <v>20</v>
      </c>
      <c r="N83" s="31">
        <f t="shared" si="3"/>
        <v>2</v>
      </c>
      <c r="O83" s="32">
        <v>4</v>
      </c>
      <c r="P83" s="32">
        <v>4</v>
      </c>
      <c r="Q83" s="32">
        <v>4</v>
      </c>
      <c r="R83" s="32">
        <v>4</v>
      </c>
      <c r="S83" s="32">
        <v>4</v>
      </c>
      <c r="T83" s="32">
        <v>4</v>
      </c>
      <c r="U83" s="32">
        <v>4</v>
      </c>
      <c r="V83" s="32">
        <v>4</v>
      </c>
      <c r="W83" s="33">
        <v>4</v>
      </c>
      <c r="X83" s="33">
        <v>4</v>
      </c>
      <c r="Y83" s="33">
        <v>4</v>
      </c>
      <c r="Z83" s="33">
        <v>4</v>
      </c>
      <c r="AA83" s="33">
        <v>4</v>
      </c>
      <c r="AB83" s="33">
        <v>4</v>
      </c>
      <c r="AC83" s="33">
        <v>4</v>
      </c>
      <c r="AD83" s="33">
        <v>4</v>
      </c>
      <c r="AE83" s="33">
        <v>4</v>
      </c>
      <c r="AF83" s="33">
        <v>4</v>
      </c>
    </row>
    <row r="84" spans="1:32" ht="24">
      <c r="A84" s="29">
        <v>83</v>
      </c>
      <c r="B84" s="30">
        <v>1</v>
      </c>
      <c r="C84" s="30">
        <v>27</v>
      </c>
      <c r="D84" s="31">
        <f t="shared" si="2"/>
        <v>1</v>
      </c>
      <c r="E84" s="30">
        <v>2</v>
      </c>
      <c r="F84" s="30" t="s">
        <v>11</v>
      </c>
      <c r="G84" s="30">
        <v>1</v>
      </c>
      <c r="H84" s="30">
        <v>0</v>
      </c>
      <c r="I84" s="30">
        <v>0</v>
      </c>
      <c r="J84" s="30">
        <v>1</v>
      </c>
      <c r="K84" s="30">
        <v>0</v>
      </c>
      <c r="L84" s="30">
        <v>0</v>
      </c>
      <c r="M84" s="30">
        <v>10</v>
      </c>
      <c r="N84" s="31">
        <f t="shared" si="3"/>
        <v>1</v>
      </c>
      <c r="O84" s="32">
        <v>4</v>
      </c>
      <c r="P84" s="32">
        <v>4</v>
      </c>
      <c r="Q84" s="32">
        <v>4</v>
      </c>
      <c r="R84" s="32">
        <v>4</v>
      </c>
      <c r="S84" s="32">
        <v>4</v>
      </c>
      <c r="T84" s="32">
        <v>5</v>
      </c>
      <c r="U84" s="32">
        <v>5</v>
      </c>
      <c r="V84" s="32">
        <v>4</v>
      </c>
      <c r="W84" s="33">
        <v>4</v>
      </c>
      <c r="X84" s="33">
        <v>4</v>
      </c>
      <c r="Y84" s="33">
        <v>4</v>
      </c>
      <c r="Z84" s="33">
        <v>5</v>
      </c>
      <c r="AA84" s="33">
        <v>5</v>
      </c>
      <c r="AB84" s="33">
        <v>5</v>
      </c>
      <c r="AC84" s="33">
        <v>5</v>
      </c>
      <c r="AD84" s="33">
        <v>5</v>
      </c>
      <c r="AE84" s="33">
        <v>5</v>
      </c>
      <c r="AF84" s="33">
        <v>4</v>
      </c>
    </row>
    <row r="85" spans="1:32" ht="24">
      <c r="A85" s="29">
        <v>84</v>
      </c>
      <c r="B85" s="30">
        <v>2</v>
      </c>
      <c r="C85" s="30">
        <v>26</v>
      </c>
      <c r="D85" s="31">
        <f t="shared" si="2"/>
        <v>1</v>
      </c>
      <c r="E85" s="30">
        <v>1</v>
      </c>
      <c r="F85" s="30" t="s">
        <v>85</v>
      </c>
      <c r="G85" s="30">
        <v>0</v>
      </c>
      <c r="H85" s="30">
        <v>0</v>
      </c>
      <c r="I85" s="30">
        <v>0</v>
      </c>
      <c r="J85" s="30">
        <v>1</v>
      </c>
      <c r="K85" s="30">
        <v>0</v>
      </c>
      <c r="L85" s="30">
        <v>0</v>
      </c>
      <c r="M85" s="30"/>
      <c r="N85" s="31">
        <f t="shared" si="3"/>
        <v>7</v>
      </c>
      <c r="O85" s="32">
        <v>4</v>
      </c>
      <c r="P85" s="32">
        <v>4</v>
      </c>
      <c r="Q85" s="32">
        <v>4</v>
      </c>
      <c r="R85" s="32">
        <v>4</v>
      </c>
      <c r="S85" s="32">
        <v>4</v>
      </c>
      <c r="T85" s="32">
        <v>4</v>
      </c>
      <c r="U85" s="32">
        <v>4</v>
      </c>
      <c r="V85" s="32">
        <v>4</v>
      </c>
      <c r="W85" s="33">
        <v>4</v>
      </c>
      <c r="X85" s="33">
        <v>4</v>
      </c>
      <c r="Y85" s="33">
        <v>4</v>
      </c>
      <c r="Z85" s="33">
        <v>4</v>
      </c>
      <c r="AA85" s="33">
        <v>4</v>
      </c>
      <c r="AB85" s="33">
        <v>4</v>
      </c>
      <c r="AC85" s="33">
        <v>4</v>
      </c>
      <c r="AD85" s="33">
        <v>4</v>
      </c>
      <c r="AE85" s="33">
        <v>4</v>
      </c>
      <c r="AF85" s="33">
        <v>4</v>
      </c>
    </row>
    <row r="86" spans="1:32" ht="24">
      <c r="A86" s="29">
        <v>85</v>
      </c>
      <c r="B86" s="30">
        <v>2</v>
      </c>
      <c r="C86" s="30">
        <v>36</v>
      </c>
      <c r="D86" s="31">
        <f t="shared" si="2"/>
        <v>2</v>
      </c>
      <c r="E86" s="30">
        <v>1</v>
      </c>
      <c r="F86" s="30" t="s">
        <v>85</v>
      </c>
      <c r="G86" s="30">
        <v>0</v>
      </c>
      <c r="H86" s="30">
        <v>0</v>
      </c>
      <c r="I86" s="30">
        <v>0</v>
      </c>
      <c r="J86" s="30">
        <v>1</v>
      </c>
      <c r="K86" s="30">
        <v>0</v>
      </c>
      <c r="L86" s="30">
        <v>0</v>
      </c>
      <c r="M86" s="30">
        <v>10</v>
      </c>
      <c r="N86" s="31">
        <f t="shared" si="3"/>
        <v>1</v>
      </c>
      <c r="O86" s="32">
        <v>5</v>
      </c>
      <c r="P86" s="32">
        <v>5</v>
      </c>
      <c r="Q86" s="32">
        <v>4</v>
      </c>
      <c r="R86" s="32">
        <v>4</v>
      </c>
      <c r="S86" s="32">
        <v>4</v>
      </c>
      <c r="T86" s="32">
        <v>5</v>
      </c>
      <c r="U86" s="32">
        <v>5</v>
      </c>
      <c r="V86" s="32">
        <v>4</v>
      </c>
      <c r="W86" s="33">
        <v>5</v>
      </c>
      <c r="X86" s="33">
        <v>5</v>
      </c>
      <c r="Y86" s="33">
        <v>5</v>
      </c>
      <c r="Z86" s="33">
        <v>5</v>
      </c>
      <c r="AA86" s="33">
        <v>5</v>
      </c>
      <c r="AB86" s="33">
        <v>5</v>
      </c>
      <c r="AC86" s="33">
        <v>5</v>
      </c>
      <c r="AD86" s="33">
        <v>5</v>
      </c>
      <c r="AE86" s="33">
        <v>5</v>
      </c>
      <c r="AF86" s="33">
        <v>4</v>
      </c>
    </row>
    <row r="87" spans="1:32" ht="24">
      <c r="A87" s="29">
        <v>86</v>
      </c>
      <c r="B87" s="30">
        <v>2</v>
      </c>
      <c r="C87" s="30">
        <v>36</v>
      </c>
      <c r="D87" s="31">
        <f t="shared" si="2"/>
        <v>2</v>
      </c>
      <c r="E87" s="30">
        <v>1</v>
      </c>
      <c r="F87" s="30" t="s">
        <v>86</v>
      </c>
      <c r="G87" s="30">
        <v>0</v>
      </c>
      <c r="H87" s="30">
        <v>0</v>
      </c>
      <c r="I87" s="30">
        <v>1</v>
      </c>
      <c r="J87" s="30">
        <v>0</v>
      </c>
      <c r="K87" s="30">
        <v>0</v>
      </c>
      <c r="L87" s="30">
        <v>0</v>
      </c>
      <c r="M87" s="30">
        <v>15</v>
      </c>
      <c r="N87" s="31">
        <f t="shared" si="3"/>
        <v>2</v>
      </c>
      <c r="O87" s="32">
        <v>4</v>
      </c>
      <c r="P87" s="32">
        <v>4</v>
      </c>
      <c r="Q87" s="32">
        <v>4</v>
      </c>
      <c r="R87" s="32">
        <v>4</v>
      </c>
      <c r="S87" s="32">
        <v>4</v>
      </c>
      <c r="T87" s="32">
        <v>4</v>
      </c>
      <c r="U87" s="32">
        <v>4</v>
      </c>
      <c r="V87" s="32">
        <v>4</v>
      </c>
      <c r="W87" s="33">
        <v>4</v>
      </c>
      <c r="X87" s="33">
        <v>4</v>
      </c>
      <c r="Y87" s="33">
        <v>4</v>
      </c>
      <c r="Z87" s="33">
        <v>4</v>
      </c>
      <c r="AA87" s="33">
        <v>4</v>
      </c>
      <c r="AB87" s="33">
        <v>4</v>
      </c>
      <c r="AC87" s="33">
        <v>4</v>
      </c>
      <c r="AD87" s="33">
        <v>4</v>
      </c>
      <c r="AE87" s="33">
        <v>4</v>
      </c>
      <c r="AF87" s="33">
        <v>4</v>
      </c>
    </row>
    <row r="88" spans="1:32" ht="24">
      <c r="A88" s="29">
        <v>87</v>
      </c>
      <c r="B88" s="30">
        <v>2</v>
      </c>
      <c r="C88" s="30">
        <v>33</v>
      </c>
      <c r="D88" s="31">
        <f t="shared" si="2"/>
        <v>2</v>
      </c>
      <c r="E88" s="30">
        <v>1</v>
      </c>
      <c r="F88" s="30" t="s">
        <v>85</v>
      </c>
      <c r="G88" s="30">
        <v>0</v>
      </c>
      <c r="H88" s="30">
        <v>0</v>
      </c>
      <c r="I88" s="30">
        <v>1</v>
      </c>
      <c r="J88" s="30">
        <v>1</v>
      </c>
      <c r="K88" s="30">
        <v>0</v>
      </c>
      <c r="L88" s="30">
        <v>0</v>
      </c>
      <c r="M88" s="30">
        <v>10</v>
      </c>
      <c r="N88" s="31">
        <f t="shared" si="3"/>
        <v>1</v>
      </c>
      <c r="O88" s="32">
        <v>4</v>
      </c>
      <c r="P88" s="32">
        <v>4</v>
      </c>
      <c r="Q88" s="32">
        <v>3</v>
      </c>
      <c r="R88" s="32">
        <v>3</v>
      </c>
      <c r="S88" s="32">
        <v>3</v>
      </c>
      <c r="T88" s="32">
        <v>3</v>
      </c>
      <c r="U88" s="32">
        <v>3</v>
      </c>
      <c r="V88" s="32">
        <v>3</v>
      </c>
      <c r="W88" s="33">
        <v>3</v>
      </c>
      <c r="X88" s="33">
        <v>4</v>
      </c>
      <c r="Y88" s="33">
        <v>4</v>
      </c>
      <c r="Z88" s="33">
        <v>4</v>
      </c>
      <c r="AA88" s="33">
        <v>4</v>
      </c>
      <c r="AB88" s="33">
        <v>4</v>
      </c>
      <c r="AC88" s="33">
        <v>4</v>
      </c>
      <c r="AD88" s="33">
        <v>4</v>
      </c>
      <c r="AE88" s="33">
        <v>4</v>
      </c>
      <c r="AF88" s="33">
        <v>4</v>
      </c>
    </row>
    <row r="89" spans="1:32" ht="24">
      <c r="A89" s="29">
        <v>88</v>
      </c>
      <c r="B89" s="30">
        <v>2</v>
      </c>
      <c r="C89" s="30">
        <v>24</v>
      </c>
      <c r="D89" s="31">
        <f t="shared" si="2"/>
        <v>1</v>
      </c>
      <c r="E89" s="30">
        <v>1</v>
      </c>
      <c r="F89" s="30" t="s">
        <v>63</v>
      </c>
      <c r="G89" s="30">
        <v>0</v>
      </c>
      <c r="H89" s="30">
        <v>1</v>
      </c>
      <c r="I89" s="30">
        <v>1</v>
      </c>
      <c r="J89" s="30">
        <v>1</v>
      </c>
      <c r="K89" s="30">
        <v>0</v>
      </c>
      <c r="L89" s="30">
        <v>0</v>
      </c>
      <c r="M89" s="30">
        <v>14</v>
      </c>
      <c r="N89" s="31">
        <f t="shared" si="3"/>
        <v>2</v>
      </c>
      <c r="O89" s="32">
        <v>4</v>
      </c>
      <c r="P89" s="32">
        <v>5</v>
      </c>
      <c r="Q89" s="32">
        <v>5</v>
      </c>
      <c r="R89" s="32">
        <v>4</v>
      </c>
      <c r="S89" s="32">
        <v>4</v>
      </c>
      <c r="T89" s="32">
        <v>5</v>
      </c>
      <c r="U89" s="32">
        <v>4</v>
      </c>
      <c r="V89" s="32">
        <v>4</v>
      </c>
      <c r="W89" s="33">
        <v>5</v>
      </c>
      <c r="X89" s="33">
        <v>4</v>
      </c>
      <c r="Y89" s="33">
        <v>4</v>
      </c>
      <c r="Z89" s="33">
        <v>5</v>
      </c>
      <c r="AA89" s="33">
        <v>5</v>
      </c>
      <c r="AB89" s="33">
        <v>4</v>
      </c>
      <c r="AC89" s="33">
        <v>5</v>
      </c>
      <c r="AD89" s="33">
        <v>5</v>
      </c>
      <c r="AE89" s="33">
        <v>4</v>
      </c>
      <c r="AF89" s="33">
        <v>5</v>
      </c>
    </row>
    <row r="90" spans="1:32" ht="24">
      <c r="A90" s="29">
        <v>89</v>
      </c>
      <c r="B90" s="30">
        <v>2</v>
      </c>
      <c r="C90" s="30">
        <v>29</v>
      </c>
      <c r="D90" s="31">
        <f t="shared" si="2"/>
        <v>1</v>
      </c>
      <c r="E90" s="30">
        <v>1</v>
      </c>
      <c r="F90" s="30" t="s">
        <v>63</v>
      </c>
      <c r="G90" s="30">
        <v>1</v>
      </c>
      <c r="H90" s="30">
        <v>0</v>
      </c>
      <c r="I90" s="30">
        <v>1</v>
      </c>
      <c r="J90" s="30">
        <v>1</v>
      </c>
      <c r="K90" s="30">
        <v>0</v>
      </c>
      <c r="L90" s="30">
        <v>0</v>
      </c>
      <c r="M90" s="30">
        <v>14</v>
      </c>
      <c r="N90" s="31">
        <f t="shared" si="3"/>
        <v>2</v>
      </c>
      <c r="O90" s="32">
        <v>5</v>
      </c>
      <c r="P90" s="32">
        <v>4</v>
      </c>
      <c r="Q90" s="32">
        <v>4</v>
      </c>
      <c r="R90" s="32">
        <v>4</v>
      </c>
      <c r="S90" s="32">
        <v>4</v>
      </c>
      <c r="T90" s="32">
        <v>4</v>
      </c>
      <c r="U90" s="32">
        <v>4</v>
      </c>
      <c r="V90" s="32">
        <v>3</v>
      </c>
      <c r="W90" s="33">
        <v>4</v>
      </c>
      <c r="X90" s="33">
        <v>4</v>
      </c>
      <c r="Y90" s="33">
        <v>4</v>
      </c>
      <c r="Z90" s="33">
        <v>5</v>
      </c>
      <c r="AA90" s="33">
        <v>4</v>
      </c>
      <c r="AB90" s="33">
        <v>4</v>
      </c>
      <c r="AC90" s="33">
        <v>4</v>
      </c>
      <c r="AD90" s="33">
        <v>5</v>
      </c>
      <c r="AE90" s="33">
        <v>3</v>
      </c>
      <c r="AF90" s="33">
        <v>4</v>
      </c>
    </row>
    <row r="91" spans="1:32" ht="24">
      <c r="A91" s="29">
        <v>90</v>
      </c>
      <c r="B91" s="30">
        <v>2</v>
      </c>
      <c r="C91" s="30">
        <v>26</v>
      </c>
      <c r="D91" s="31">
        <f t="shared" si="2"/>
        <v>1</v>
      </c>
      <c r="E91" s="30">
        <v>1</v>
      </c>
      <c r="F91" s="30" t="s">
        <v>86</v>
      </c>
      <c r="G91" s="30">
        <v>1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/>
      <c r="N91" s="31">
        <f t="shared" si="3"/>
        <v>7</v>
      </c>
      <c r="O91" s="32">
        <v>4</v>
      </c>
      <c r="P91" s="32">
        <v>4</v>
      </c>
      <c r="Q91" s="32">
        <v>3</v>
      </c>
      <c r="R91" s="32">
        <v>4</v>
      </c>
      <c r="S91" s="32">
        <v>3</v>
      </c>
      <c r="T91" s="32">
        <v>4</v>
      </c>
      <c r="U91" s="32">
        <v>4</v>
      </c>
      <c r="V91" s="32">
        <v>4</v>
      </c>
      <c r="W91" s="33">
        <v>3</v>
      </c>
      <c r="X91" s="33">
        <v>3</v>
      </c>
      <c r="Y91" s="33">
        <v>3</v>
      </c>
      <c r="Z91" s="33">
        <v>3</v>
      </c>
      <c r="AA91" s="33">
        <v>3</v>
      </c>
      <c r="AB91" s="33">
        <v>4</v>
      </c>
      <c r="AC91" s="33">
        <v>4</v>
      </c>
      <c r="AD91" s="33">
        <v>4</v>
      </c>
      <c r="AE91" s="33">
        <v>4</v>
      </c>
      <c r="AF91" s="33">
        <v>3</v>
      </c>
    </row>
    <row r="92" spans="1:32" ht="24">
      <c r="A92" s="29">
        <v>91</v>
      </c>
      <c r="B92" s="30">
        <v>2</v>
      </c>
      <c r="C92" s="30">
        <v>36</v>
      </c>
      <c r="D92" s="31">
        <f t="shared" si="2"/>
        <v>2</v>
      </c>
      <c r="E92" s="30">
        <v>1</v>
      </c>
      <c r="F92" s="30" t="s">
        <v>63</v>
      </c>
      <c r="G92" s="30">
        <v>1</v>
      </c>
      <c r="H92" s="30">
        <v>0</v>
      </c>
      <c r="I92" s="30">
        <v>1</v>
      </c>
      <c r="J92" s="30">
        <v>1</v>
      </c>
      <c r="K92" s="30">
        <v>0</v>
      </c>
      <c r="L92" s="30">
        <v>0</v>
      </c>
      <c r="M92" s="30">
        <v>15</v>
      </c>
      <c r="N92" s="31">
        <f t="shared" si="3"/>
        <v>2</v>
      </c>
      <c r="O92" s="32">
        <v>4</v>
      </c>
      <c r="P92" s="32">
        <v>4</v>
      </c>
      <c r="Q92" s="32">
        <v>4</v>
      </c>
      <c r="R92" s="32">
        <v>4</v>
      </c>
      <c r="S92" s="32">
        <v>4</v>
      </c>
      <c r="T92" s="32">
        <v>4</v>
      </c>
      <c r="U92" s="32">
        <v>4</v>
      </c>
      <c r="V92" s="32">
        <v>3</v>
      </c>
      <c r="W92" s="33">
        <v>4</v>
      </c>
      <c r="X92" s="33">
        <v>4</v>
      </c>
      <c r="Y92" s="33">
        <v>4</v>
      </c>
      <c r="Z92" s="33">
        <v>4</v>
      </c>
      <c r="AA92" s="33">
        <v>4</v>
      </c>
      <c r="AB92" s="33">
        <v>4</v>
      </c>
      <c r="AC92" s="33">
        <v>4</v>
      </c>
      <c r="AD92" s="33">
        <v>4</v>
      </c>
      <c r="AE92" s="33">
        <v>4</v>
      </c>
      <c r="AF92" s="33">
        <v>4</v>
      </c>
    </row>
    <row r="93" spans="1:32" ht="24">
      <c r="A93" s="29">
        <v>92</v>
      </c>
      <c r="B93" s="30">
        <v>2</v>
      </c>
      <c r="C93" s="30">
        <v>30</v>
      </c>
      <c r="D93" s="31">
        <f t="shared" si="2"/>
        <v>1</v>
      </c>
      <c r="E93" s="30">
        <v>1</v>
      </c>
      <c r="F93" s="30" t="s">
        <v>10</v>
      </c>
      <c r="G93" s="30">
        <v>1</v>
      </c>
      <c r="H93" s="30">
        <v>0</v>
      </c>
      <c r="I93" s="30">
        <v>0</v>
      </c>
      <c r="J93" s="30">
        <v>1</v>
      </c>
      <c r="K93" s="30">
        <v>0</v>
      </c>
      <c r="L93" s="30">
        <v>0</v>
      </c>
      <c r="M93" s="30">
        <v>10</v>
      </c>
      <c r="N93" s="31">
        <f t="shared" si="3"/>
        <v>1</v>
      </c>
      <c r="O93" s="32">
        <v>4</v>
      </c>
      <c r="P93" s="32">
        <v>4</v>
      </c>
      <c r="Q93" s="32">
        <v>4</v>
      </c>
      <c r="R93" s="32">
        <v>4</v>
      </c>
      <c r="S93" s="32">
        <v>4</v>
      </c>
      <c r="T93" s="32">
        <v>4</v>
      </c>
      <c r="U93" s="32">
        <v>4</v>
      </c>
      <c r="V93" s="32">
        <v>4</v>
      </c>
      <c r="W93" s="33">
        <v>4</v>
      </c>
      <c r="X93" s="33">
        <v>4</v>
      </c>
      <c r="Y93" s="33">
        <v>4</v>
      </c>
      <c r="Z93" s="33">
        <v>4</v>
      </c>
      <c r="AA93" s="33">
        <v>4</v>
      </c>
      <c r="AB93" s="33">
        <v>4</v>
      </c>
      <c r="AC93" s="33">
        <v>4</v>
      </c>
      <c r="AD93" s="33">
        <v>4</v>
      </c>
      <c r="AE93" s="33">
        <v>4</v>
      </c>
      <c r="AF93" s="33">
        <v>4</v>
      </c>
    </row>
    <row r="94" spans="1:32" ht="24">
      <c r="A94" s="29">
        <v>93</v>
      </c>
      <c r="B94" s="30">
        <v>2</v>
      </c>
      <c r="C94" s="30">
        <v>25</v>
      </c>
      <c r="D94" s="31">
        <f t="shared" si="2"/>
        <v>1</v>
      </c>
      <c r="E94" s="30">
        <v>1</v>
      </c>
      <c r="F94" s="30" t="s">
        <v>10</v>
      </c>
      <c r="G94" s="30">
        <v>0</v>
      </c>
      <c r="H94" s="30">
        <v>0</v>
      </c>
      <c r="I94" s="30">
        <v>1</v>
      </c>
      <c r="J94" s="30">
        <v>0</v>
      </c>
      <c r="K94" s="30">
        <v>0</v>
      </c>
      <c r="L94" s="30">
        <v>0</v>
      </c>
      <c r="M94" s="30">
        <v>7</v>
      </c>
      <c r="N94" s="31">
        <f t="shared" si="3"/>
        <v>1</v>
      </c>
      <c r="O94" s="143">
        <v>3</v>
      </c>
      <c r="P94" s="32">
        <v>4</v>
      </c>
      <c r="Q94" s="32">
        <v>4</v>
      </c>
      <c r="R94" s="32">
        <v>4</v>
      </c>
      <c r="S94" s="32">
        <v>4</v>
      </c>
      <c r="T94" s="32">
        <v>5</v>
      </c>
      <c r="U94" s="32">
        <v>5</v>
      </c>
      <c r="V94" s="32">
        <v>5</v>
      </c>
      <c r="W94" s="32">
        <v>5</v>
      </c>
      <c r="X94" s="33">
        <v>5</v>
      </c>
      <c r="Y94" s="33">
        <v>2</v>
      </c>
      <c r="Z94" s="33">
        <v>4</v>
      </c>
      <c r="AA94" s="33">
        <v>4</v>
      </c>
      <c r="AB94" s="33">
        <v>4</v>
      </c>
      <c r="AC94" s="33">
        <v>4</v>
      </c>
      <c r="AD94" s="33">
        <v>4</v>
      </c>
      <c r="AE94" s="33">
        <v>2</v>
      </c>
      <c r="AF94" s="33">
        <v>3</v>
      </c>
    </row>
    <row r="95" spans="1:32" ht="24">
      <c r="A95" s="29">
        <v>94</v>
      </c>
      <c r="B95" s="30">
        <v>2</v>
      </c>
      <c r="C95" s="30">
        <v>25</v>
      </c>
      <c r="D95" s="31">
        <f t="shared" si="2"/>
        <v>1</v>
      </c>
      <c r="E95" s="30">
        <v>1</v>
      </c>
      <c r="F95" s="30" t="s">
        <v>10</v>
      </c>
      <c r="G95" s="30">
        <v>0</v>
      </c>
      <c r="H95" s="30">
        <v>0</v>
      </c>
      <c r="I95" s="30">
        <v>1</v>
      </c>
      <c r="J95" s="30">
        <v>1</v>
      </c>
      <c r="K95" s="30">
        <v>0</v>
      </c>
      <c r="L95" s="30">
        <v>0</v>
      </c>
      <c r="M95" s="30">
        <v>7</v>
      </c>
      <c r="N95" s="31">
        <f t="shared" si="3"/>
        <v>1</v>
      </c>
      <c r="O95" s="32">
        <v>4</v>
      </c>
      <c r="P95" s="32">
        <v>4</v>
      </c>
      <c r="Q95" s="32">
        <v>4</v>
      </c>
      <c r="R95" s="32">
        <v>4</v>
      </c>
      <c r="S95" s="32">
        <v>4</v>
      </c>
      <c r="T95" s="32">
        <v>5</v>
      </c>
      <c r="U95" s="32">
        <v>5</v>
      </c>
      <c r="V95" s="32">
        <v>4</v>
      </c>
      <c r="W95" s="33">
        <v>4</v>
      </c>
      <c r="X95" s="33">
        <v>4</v>
      </c>
      <c r="Y95" s="33">
        <v>4</v>
      </c>
      <c r="Z95" s="33">
        <v>5</v>
      </c>
      <c r="AA95" s="33">
        <v>4</v>
      </c>
      <c r="AB95" s="33">
        <v>4</v>
      </c>
      <c r="AC95" s="33">
        <v>4</v>
      </c>
      <c r="AD95" s="33">
        <v>5</v>
      </c>
      <c r="AE95" s="33">
        <v>4</v>
      </c>
      <c r="AF95" s="33">
        <v>4</v>
      </c>
    </row>
    <row r="96" spans="1:35" ht="24">
      <c r="A96" s="29">
        <v>95</v>
      </c>
      <c r="B96" s="30">
        <v>1</v>
      </c>
      <c r="C96" s="30">
        <v>26</v>
      </c>
      <c r="D96" s="31">
        <f t="shared" si="2"/>
        <v>1</v>
      </c>
      <c r="E96" s="30">
        <v>1</v>
      </c>
      <c r="F96" s="30" t="s">
        <v>85</v>
      </c>
      <c r="G96" s="30">
        <v>0</v>
      </c>
      <c r="H96" s="30">
        <v>0</v>
      </c>
      <c r="I96" s="30">
        <v>1</v>
      </c>
      <c r="J96" s="30">
        <v>0</v>
      </c>
      <c r="K96" s="30">
        <v>0</v>
      </c>
      <c r="L96" s="30">
        <v>0</v>
      </c>
      <c r="M96" s="30">
        <v>30</v>
      </c>
      <c r="N96" s="31">
        <f t="shared" si="3"/>
        <v>3</v>
      </c>
      <c r="O96" s="32">
        <v>4</v>
      </c>
      <c r="P96" s="32">
        <v>3</v>
      </c>
      <c r="Q96" s="32">
        <v>4</v>
      </c>
      <c r="R96" s="32">
        <v>4</v>
      </c>
      <c r="S96" s="32">
        <v>4</v>
      </c>
      <c r="T96" s="32">
        <v>4</v>
      </c>
      <c r="U96" s="32">
        <v>4</v>
      </c>
      <c r="V96" s="32">
        <v>4</v>
      </c>
      <c r="W96" s="33">
        <v>5</v>
      </c>
      <c r="X96" s="33">
        <v>4</v>
      </c>
      <c r="Y96" s="33">
        <v>4</v>
      </c>
      <c r="Z96" s="33">
        <v>4</v>
      </c>
      <c r="AA96" s="33">
        <v>4</v>
      </c>
      <c r="AB96" s="33">
        <v>4</v>
      </c>
      <c r="AC96" s="33">
        <v>4</v>
      </c>
      <c r="AD96" s="33">
        <v>4</v>
      </c>
      <c r="AE96" s="33">
        <v>4</v>
      </c>
      <c r="AF96" s="33">
        <v>4</v>
      </c>
      <c r="AG96" s="33"/>
      <c r="AH96" s="33"/>
      <c r="AI96" s="33"/>
    </row>
    <row r="97" spans="1:32" ht="24">
      <c r="A97" s="29">
        <v>96</v>
      </c>
      <c r="B97" s="30">
        <v>2</v>
      </c>
      <c r="C97" s="30">
        <v>43</v>
      </c>
      <c r="D97" s="31">
        <f t="shared" si="2"/>
        <v>3</v>
      </c>
      <c r="E97" s="30">
        <v>1</v>
      </c>
      <c r="F97" s="30" t="s">
        <v>10</v>
      </c>
      <c r="G97" s="30">
        <v>1</v>
      </c>
      <c r="H97" s="30">
        <v>0</v>
      </c>
      <c r="I97" s="30">
        <v>1</v>
      </c>
      <c r="J97" s="30">
        <v>1</v>
      </c>
      <c r="K97" s="30">
        <v>0</v>
      </c>
      <c r="L97" s="30">
        <v>0</v>
      </c>
      <c r="M97" s="30">
        <v>7</v>
      </c>
      <c r="N97" s="31">
        <f t="shared" si="3"/>
        <v>1</v>
      </c>
      <c r="O97" s="32">
        <v>4</v>
      </c>
      <c r="P97" s="32">
        <v>4</v>
      </c>
      <c r="Q97" s="32">
        <v>4</v>
      </c>
      <c r="R97" s="32">
        <v>4</v>
      </c>
      <c r="S97" s="32">
        <v>4</v>
      </c>
      <c r="T97" s="32">
        <v>4</v>
      </c>
      <c r="U97" s="32">
        <v>4</v>
      </c>
      <c r="V97" s="32">
        <v>4</v>
      </c>
      <c r="W97" s="33">
        <v>5</v>
      </c>
      <c r="X97" s="33">
        <v>5</v>
      </c>
      <c r="Y97" s="33">
        <v>5</v>
      </c>
      <c r="Z97" s="33">
        <v>5</v>
      </c>
      <c r="AA97" s="33">
        <v>5</v>
      </c>
      <c r="AB97" s="33">
        <v>5</v>
      </c>
      <c r="AC97" s="33">
        <v>5</v>
      </c>
      <c r="AD97" s="33">
        <v>5</v>
      </c>
      <c r="AE97" s="33">
        <v>5</v>
      </c>
      <c r="AF97" s="33">
        <v>5</v>
      </c>
    </row>
    <row r="98" spans="1:32" ht="24">
      <c r="A98" s="29">
        <v>97</v>
      </c>
      <c r="B98" s="30">
        <v>2</v>
      </c>
      <c r="C98" s="30">
        <v>26</v>
      </c>
      <c r="D98" s="31">
        <f t="shared" si="2"/>
        <v>1</v>
      </c>
      <c r="E98" s="30">
        <v>1</v>
      </c>
      <c r="F98" s="30" t="s">
        <v>10</v>
      </c>
      <c r="G98" s="30">
        <v>1</v>
      </c>
      <c r="H98" s="30">
        <v>0</v>
      </c>
      <c r="I98" s="30">
        <v>1</v>
      </c>
      <c r="J98" s="30">
        <v>1</v>
      </c>
      <c r="K98" s="30">
        <v>0</v>
      </c>
      <c r="L98" s="30">
        <v>0</v>
      </c>
      <c r="M98" s="30"/>
      <c r="N98" s="31">
        <f t="shared" si="3"/>
        <v>7</v>
      </c>
      <c r="O98" s="32">
        <v>5</v>
      </c>
      <c r="P98" s="32">
        <v>5</v>
      </c>
      <c r="Q98" s="32">
        <v>5</v>
      </c>
      <c r="R98" s="32">
        <v>5</v>
      </c>
      <c r="S98" s="32">
        <v>5</v>
      </c>
      <c r="T98" s="32">
        <v>5</v>
      </c>
      <c r="U98" s="32">
        <v>5</v>
      </c>
      <c r="V98" s="32">
        <v>5</v>
      </c>
      <c r="W98" s="33">
        <v>5</v>
      </c>
      <c r="X98" s="33">
        <v>5</v>
      </c>
      <c r="Y98" s="33">
        <v>5</v>
      </c>
      <c r="Z98" s="33">
        <v>5</v>
      </c>
      <c r="AA98" s="33">
        <v>5</v>
      </c>
      <c r="AB98" s="33">
        <v>5</v>
      </c>
      <c r="AC98" s="33">
        <v>5</v>
      </c>
      <c r="AD98" s="33">
        <v>5</v>
      </c>
      <c r="AE98" s="33">
        <v>5</v>
      </c>
      <c r="AF98" s="33">
        <v>4</v>
      </c>
    </row>
    <row r="99" spans="1:32" ht="24">
      <c r="A99" s="29">
        <v>98</v>
      </c>
      <c r="B99" s="30">
        <v>2</v>
      </c>
      <c r="C99" s="30">
        <v>42</v>
      </c>
      <c r="D99" s="31">
        <f t="shared" si="2"/>
        <v>3</v>
      </c>
      <c r="E99" s="30">
        <v>1</v>
      </c>
      <c r="F99" s="30" t="s">
        <v>10</v>
      </c>
      <c r="G99" s="30">
        <v>1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/>
      <c r="N99" s="31">
        <f t="shared" si="3"/>
        <v>7</v>
      </c>
      <c r="O99" s="32">
        <v>5</v>
      </c>
      <c r="P99" s="32">
        <v>5</v>
      </c>
      <c r="Q99" s="32">
        <v>4</v>
      </c>
      <c r="R99" s="32">
        <v>5</v>
      </c>
      <c r="S99" s="32">
        <v>5</v>
      </c>
      <c r="T99" s="32">
        <v>5</v>
      </c>
      <c r="U99" s="32">
        <v>5</v>
      </c>
      <c r="V99" s="32">
        <v>5</v>
      </c>
      <c r="W99" s="33">
        <v>5</v>
      </c>
      <c r="X99" s="33">
        <v>3</v>
      </c>
      <c r="Y99" s="33">
        <v>4</v>
      </c>
      <c r="Z99" s="33">
        <v>4</v>
      </c>
      <c r="AA99" s="33">
        <v>4</v>
      </c>
      <c r="AB99" s="33">
        <v>4</v>
      </c>
      <c r="AC99" s="33">
        <v>4</v>
      </c>
      <c r="AD99" s="33">
        <v>4</v>
      </c>
      <c r="AE99" s="33">
        <v>4</v>
      </c>
      <c r="AF99" s="33">
        <v>2</v>
      </c>
    </row>
    <row r="100" spans="1:32" ht="24">
      <c r="A100" s="29">
        <v>99</v>
      </c>
      <c r="B100" s="30">
        <v>2</v>
      </c>
      <c r="C100" s="30">
        <v>25</v>
      </c>
      <c r="D100" s="31">
        <f t="shared" si="2"/>
        <v>1</v>
      </c>
      <c r="E100" s="30">
        <v>1</v>
      </c>
      <c r="F100" s="30" t="s">
        <v>63</v>
      </c>
      <c r="G100" s="30">
        <v>1</v>
      </c>
      <c r="H100" s="30">
        <v>0</v>
      </c>
      <c r="I100" s="30">
        <v>1</v>
      </c>
      <c r="J100" s="30">
        <v>1</v>
      </c>
      <c r="K100" s="30">
        <v>0</v>
      </c>
      <c r="L100" s="30">
        <v>0</v>
      </c>
      <c r="M100" s="30">
        <v>15</v>
      </c>
      <c r="N100" s="31">
        <f t="shared" si="3"/>
        <v>2</v>
      </c>
      <c r="O100" s="32">
        <v>4</v>
      </c>
      <c r="P100" s="32">
        <v>4</v>
      </c>
      <c r="Q100" s="32">
        <v>4</v>
      </c>
      <c r="R100" s="32">
        <v>4</v>
      </c>
      <c r="S100" s="32">
        <v>4</v>
      </c>
      <c r="T100" s="32">
        <v>4</v>
      </c>
      <c r="U100" s="32">
        <v>4</v>
      </c>
      <c r="V100" s="32">
        <v>4</v>
      </c>
      <c r="W100" s="33">
        <v>5</v>
      </c>
      <c r="X100" s="33">
        <v>4</v>
      </c>
      <c r="Y100" s="33">
        <v>4</v>
      </c>
      <c r="Z100" s="33">
        <v>4</v>
      </c>
      <c r="AA100" s="33">
        <v>4</v>
      </c>
      <c r="AB100" s="33">
        <v>5</v>
      </c>
      <c r="AC100" s="33">
        <v>5</v>
      </c>
      <c r="AD100" s="33">
        <v>5</v>
      </c>
      <c r="AE100" s="33">
        <v>4</v>
      </c>
      <c r="AF100" s="33">
        <v>4</v>
      </c>
    </row>
    <row r="101" spans="1:32" ht="24">
      <c r="A101" s="29">
        <v>100</v>
      </c>
      <c r="B101" s="30">
        <v>2</v>
      </c>
      <c r="C101" s="30">
        <v>44</v>
      </c>
      <c r="D101" s="31">
        <f t="shared" si="2"/>
        <v>3</v>
      </c>
      <c r="E101" s="30">
        <v>1</v>
      </c>
      <c r="F101" s="30" t="s">
        <v>10</v>
      </c>
      <c r="G101" s="30">
        <v>0</v>
      </c>
      <c r="H101" s="30">
        <v>0</v>
      </c>
      <c r="I101" s="30">
        <v>1</v>
      </c>
      <c r="J101" s="30">
        <v>0</v>
      </c>
      <c r="K101" s="30">
        <v>0</v>
      </c>
      <c r="L101" s="30">
        <v>0</v>
      </c>
      <c r="M101" s="30">
        <v>5</v>
      </c>
      <c r="N101" s="31">
        <f t="shared" si="3"/>
        <v>1</v>
      </c>
      <c r="O101" s="32">
        <v>4</v>
      </c>
      <c r="P101" s="32">
        <v>4</v>
      </c>
      <c r="Q101" s="32">
        <v>5</v>
      </c>
      <c r="R101" s="32">
        <v>4</v>
      </c>
      <c r="S101" s="32">
        <v>4</v>
      </c>
      <c r="T101" s="32">
        <v>4</v>
      </c>
      <c r="U101" s="32">
        <v>4</v>
      </c>
      <c r="V101" s="32">
        <v>4</v>
      </c>
      <c r="W101" s="33">
        <v>4</v>
      </c>
      <c r="X101" s="33">
        <v>5</v>
      </c>
      <c r="Y101" s="33">
        <v>5</v>
      </c>
      <c r="Z101" s="33">
        <v>5</v>
      </c>
      <c r="AA101" s="33">
        <v>5</v>
      </c>
      <c r="AB101" s="33">
        <v>4</v>
      </c>
      <c r="AC101" s="33">
        <v>4</v>
      </c>
      <c r="AD101" s="33">
        <v>4</v>
      </c>
      <c r="AE101" s="33">
        <v>5</v>
      </c>
      <c r="AF101" s="33">
        <v>5</v>
      </c>
    </row>
    <row r="102" spans="1:32" ht="24">
      <c r="A102" s="29">
        <v>101</v>
      </c>
      <c r="B102" s="30">
        <v>2</v>
      </c>
      <c r="C102" s="30">
        <v>42</v>
      </c>
      <c r="D102" s="31">
        <f t="shared" si="2"/>
        <v>3</v>
      </c>
      <c r="E102" s="30">
        <v>2</v>
      </c>
      <c r="F102" s="30" t="s">
        <v>11</v>
      </c>
      <c r="G102" s="30">
        <v>1</v>
      </c>
      <c r="H102" s="30">
        <v>0</v>
      </c>
      <c r="I102" s="30">
        <v>1</v>
      </c>
      <c r="J102" s="30">
        <v>0</v>
      </c>
      <c r="K102" s="30">
        <v>0</v>
      </c>
      <c r="L102" s="30">
        <v>0</v>
      </c>
      <c r="M102" s="30"/>
      <c r="N102" s="31">
        <f t="shared" si="3"/>
        <v>7</v>
      </c>
      <c r="O102" s="32">
        <v>4</v>
      </c>
      <c r="P102" s="32">
        <v>5</v>
      </c>
      <c r="Q102" s="32">
        <v>4</v>
      </c>
      <c r="R102" s="32">
        <v>4</v>
      </c>
      <c r="S102" s="32">
        <v>4</v>
      </c>
      <c r="T102" s="32">
        <v>5</v>
      </c>
      <c r="U102" s="32">
        <v>4</v>
      </c>
      <c r="V102" s="32">
        <v>4</v>
      </c>
      <c r="W102" s="33">
        <v>5</v>
      </c>
      <c r="X102" s="33">
        <v>5</v>
      </c>
      <c r="Y102" s="33">
        <v>5</v>
      </c>
      <c r="Z102" s="33">
        <v>5</v>
      </c>
      <c r="AA102" s="33">
        <v>5</v>
      </c>
      <c r="AB102" s="33">
        <v>5</v>
      </c>
      <c r="AC102" s="33">
        <v>5</v>
      </c>
      <c r="AD102" s="33">
        <v>5</v>
      </c>
      <c r="AE102" s="33">
        <v>5</v>
      </c>
      <c r="AF102" s="33">
        <v>4</v>
      </c>
    </row>
    <row r="103" spans="1:32" ht="24">
      <c r="A103" s="29">
        <v>102</v>
      </c>
      <c r="B103" s="30">
        <v>2</v>
      </c>
      <c r="C103" s="30">
        <v>30</v>
      </c>
      <c r="D103" s="31">
        <f t="shared" si="2"/>
        <v>1</v>
      </c>
      <c r="E103" s="30">
        <v>2</v>
      </c>
      <c r="F103" s="30" t="s">
        <v>11</v>
      </c>
      <c r="G103" s="30">
        <v>0</v>
      </c>
      <c r="H103" s="30">
        <v>0</v>
      </c>
      <c r="I103" s="30">
        <v>1</v>
      </c>
      <c r="J103" s="30">
        <v>1</v>
      </c>
      <c r="K103" s="30">
        <v>0</v>
      </c>
      <c r="L103" s="30">
        <v>0</v>
      </c>
      <c r="M103" s="30">
        <v>10</v>
      </c>
      <c r="N103" s="31">
        <f t="shared" si="3"/>
        <v>1</v>
      </c>
      <c r="O103" s="32">
        <v>4</v>
      </c>
      <c r="P103" s="32">
        <v>4</v>
      </c>
      <c r="Q103" s="32">
        <v>4</v>
      </c>
      <c r="R103" s="32">
        <v>3</v>
      </c>
      <c r="S103" s="32">
        <v>4</v>
      </c>
      <c r="T103" s="32">
        <v>5</v>
      </c>
      <c r="U103" s="32">
        <v>5</v>
      </c>
      <c r="V103" s="32">
        <v>4</v>
      </c>
      <c r="W103" s="33">
        <v>5</v>
      </c>
      <c r="X103" s="33">
        <v>4</v>
      </c>
      <c r="Y103" s="33">
        <v>4</v>
      </c>
      <c r="Z103" s="33">
        <v>5</v>
      </c>
      <c r="AA103" s="33">
        <v>4</v>
      </c>
      <c r="AB103" s="33">
        <v>4</v>
      </c>
      <c r="AC103" s="33">
        <v>4</v>
      </c>
      <c r="AD103" s="33">
        <v>5</v>
      </c>
      <c r="AE103" s="33">
        <v>4</v>
      </c>
      <c r="AF103" s="33">
        <v>3</v>
      </c>
    </row>
    <row r="104" spans="1:32" ht="24">
      <c r="A104" s="29">
        <v>103</v>
      </c>
      <c r="B104" s="30">
        <v>2</v>
      </c>
      <c r="C104" s="30">
        <v>27</v>
      </c>
      <c r="D104" s="31">
        <f t="shared" si="2"/>
        <v>1</v>
      </c>
      <c r="E104" s="30">
        <v>2</v>
      </c>
      <c r="F104" s="30" t="s">
        <v>64</v>
      </c>
      <c r="G104" s="30">
        <v>1</v>
      </c>
      <c r="H104" s="30">
        <v>0</v>
      </c>
      <c r="I104" s="30">
        <v>1</v>
      </c>
      <c r="J104" s="30">
        <v>1</v>
      </c>
      <c r="K104" s="30">
        <v>1</v>
      </c>
      <c r="L104" s="30">
        <v>0</v>
      </c>
      <c r="M104" s="30">
        <v>7</v>
      </c>
      <c r="N104" s="31">
        <f t="shared" si="3"/>
        <v>1</v>
      </c>
      <c r="O104" s="32">
        <v>4</v>
      </c>
      <c r="P104" s="32">
        <v>4</v>
      </c>
      <c r="Q104" s="32">
        <v>4</v>
      </c>
      <c r="R104" s="32">
        <v>4</v>
      </c>
      <c r="S104" s="32">
        <v>4</v>
      </c>
      <c r="T104" s="32">
        <v>4</v>
      </c>
      <c r="U104" s="32">
        <v>4</v>
      </c>
      <c r="V104" s="32">
        <v>4</v>
      </c>
      <c r="W104" s="33">
        <v>4</v>
      </c>
      <c r="X104" s="33">
        <v>3</v>
      </c>
      <c r="Y104" s="33">
        <v>4</v>
      </c>
      <c r="Z104" s="33">
        <v>5</v>
      </c>
      <c r="AA104" s="33">
        <v>4</v>
      </c>
      <c r="AB104" s="33">
        <v>5</v>
      </c>
      <c r="AC104" s="33">
        <v>4</v>
      </c>
      <c r="AD104" s="33">
        <v>5</v>
      </c>
      <c r="AE104" s="33">
        <v>5</v>
      </c>
      <c r="AF104" s="33">
        <v>4</v>
      </c>
    </row>
    <row r="105" spans="1:32" ht="24">
      <c r="A105" s="29">
        <v>104</v>
      </c>
      <c r="B105" s="30">
        <v>2</v>
      </c>
      <c r="C105" s="30">
        <v>41</v>
      </c>
      <c r="D105" s="31">
        <f t="shared" si="2"/>
        <v>3</v>
      </c>
      <c r="E105" s="30">
        <v>2</v>
      </c>
      <c r="F105" s="30" t="s">
        <v>11</v>
      </c>
      <c r="G105" s="30">
        <v>0</v>
      </c>
      <c r="H105" s="30">
        <v>0</v>
      </c>
      <c r="I105" s="30">
        <v>1</v>
      </c>
      <c r="J105" s="30">
        <v>1</v>
      </c>
      <c r="K105" s="30">
        <v>0</v>
      </c>
      <c r="L105" s="30">
        <v>0</v>
      </c>
      <c r="M105" s="30">
        <v>15</v>
      </c>
      <c r="N105" s="31">
        <f t="shared" si="3"/>
        <v>2</v>
      </c>
      <c r="O105" s="32">
        <v>4</v>
      </c>
      <c r="P105" s="32">
        <v>4</v>
      </c>
      <c r="Q105" s="32">
        <v>4</v>
      </c>
      <c r="R105" s="32">
        <v>4</v>
      </c>
      <c r="S105" s="32">
        <v>4</v>
      </c>
      <c r="T105" s="32">
        <v>4</v>
      </c>
      <c r="U105" s="32">
        <v>4</v>
      </c>
      <c r="V105" s="32">
        <v>4</v>
      </c>
      <c r="W105" s="33">
        <v>3</v>
      </c>
      <c r="X105" s="33">
        <v>3</v>
      </c>
      <c r="Y105" s="33">
        <v>5</v>
      </c>
      <c r="Z105" s="33">
        <v>4</v>
      </c>
      <c r="AA105" s="33">
        <v>4</v>
      </c>
      <c r="AB105" s="33">
        <v>4</v>
      </c>
      <c r="AC105" s="33">
        <v>4</v>
      </c>
      <c r="AD105" s="33">
        <v>5</v>
      </c>
      <c r="AE105" s="33">
        <v>3</v>
      </c>
      <c r="AF105" s="33">
        <v>3</v>
      </c>
    </row>
    <row r="106" spans="1:32" ht="24">
      <c r="A106" s="29">
        <v>105</v>
      </c>
      <c r="B106" s="30">
        <v>2</v>
      </c>
      <c r="C106" s="30">
        <v>27</v>
      </c>
      <c r="D106" s="31">
        <f t="shared" si="2"/>
        <v>1</v>
      </c>
      <c r="E106" s="30">
        <v>1</v>
      </c>
      <c r="F106" s="30" t="s">
        <v>63</v>
      </c>
      <c r="G106" s="30">
        <v>0</v>
      </c>
      <c r="H106" s="30">
        <v>0</v>
      </c>
      <c r="I106" s="30">
        <v>1</v>
      </c>
      <c r="J106" s="30">
        <v>1</v>
      </c>
      <c r="K106" s="30">
        <v>0</v>
      </c>
      <c r="L106" s="30">
        <v>0</v>
      </c>
      <c r="M106" s="30">
        <v>10</v>
      </c>
      <c r="N106" s="31">
        <f t="shared" si="3"/>
        <v>1</v>
      </c>
      <c r="O106" s="32">
        <v>4</v>
      </c>
      <c r="P106" s="32">
        <v>4</v>
      </c>
      <c r="Q106" s="32">
        <v>5</v>
      </c>
      <c r="R106" s="32">
        <v>4</v>
      </c>
      <c r="S106" s="32">
        <v>4</v>
      </c>
      <c r="T106" s="32">
        <v>4</v>
      </c>
      <c r="U106" s="32">
        <v>4</v>
      </c>
      <c r="V106" s="32">
        <v>4</v>
      </c>
      <c r="W106" s="33">
        <v>4</v>
      </c>
      <c r="X106" s="33">
        <v>5</v>
      </c>
      <c r="Y106" s="33">
        <v>5</v>
      </c>
      <c r="Z106" s="33">
        <v>5</v>
      </c>
      <c r="AA106" s="33">
        <v>5</v>
      </c>
      <c r="AB106" s="33">
        <v>5</v>
      </c>
      <c r="AC106" s="33">
        <v>5</v>
      </c>
      <c r="AD106" s="33">
        <v>5</v>
      </c>
      <c r="AE106" s="33">
        <v>5</v>
      </c>
      <c r="AF106" s="33">
        <v>4</v>
      </c>
    </row>
    <row r="107" spans="1:14" ht="24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6"/>
    </row>
    <row r="108" spans="1:32" ht="24">
      <c r="A108" s="37" t="s">
        <v>16</v>
      </c>
      <c r="B108" s="35">
        <f>COUNTIF(B2:B107,1)</f>
        <v>10</v>
      </c>
      <c r="C108" s="35"/>
      <c r="D108" s="35" t="s">
        <v>36</v>
      </c>
      <c r="E108" s="35">
        <f>COUNTIF(E2:E106,1)</f>
        <v>68</v>
      </c>
      <c r="F108" s="35"/>
      <c r="G108" s="35">
        <f aca="true" t="shared" si="4" ref="G108:L108">COUNTIF(G2:G106,1)</f>
        <v>49</v>
      </c>
      <c r="H108" s="35">
        <f t="shared" si="4"/>
        <v>1</v>
      </c>
      <c r="I108" s="35">
        <f t="shared" si="4"/>
        <v>74</v>
      </c>
      <c r="J108" s="35">
        <f t="shared" si="4"/>
        <v>71</v>
      </c>
      <c r="K108" s="35">
        <f t="shared" si="4"/>
        <v>2</v>
      </c>
      <c r="L108" s="35">
        <f t="shared" si="4"/>
        <v>1</v>
      </c>
      <c r="M108" s="35"/>
      <c r="N108" s="38"/>
      <c r="O108" s="39">
        <f aca="true" t="shared" si="5" ref="O108:AA108">AVERAGE(O2:O106)</f>
        <v>4.266666666666667</v>
      </c>
      <c r="P108" s="39">
        <f t="shared" si="5"/>
        <v>4.333333333333333</v>
      </c>
      <c r="Q108" s="39">
        <f t="shared" si="5"/>
        <v>4.171428571428572</v>
      </c>
      <c r="R108" s="40">
        <f t="shared" si="5"/>
        <v>4.133333333333334</v>
      </c>
      <c r="S108" s="40">
        <f t="shared" si="5"/>
        <v>4.20952380952381</v>
      </c>
      <c r="T108" s="40">
        <f t="shared" si="5"/>
        <v>4.419047619047619</v>
      </c>
      <c r="U108" s="40">
        <f t="shared" si="5"/>
        <v>4.4</v>
      </c>
      <c r="V108" s="40">
        <f t="shared" si="5"/>
        <v>4.123809523809523</v>
      </c>
      <c r="W108" s="41">
        <f t="shared" si="5"/>
        <v>4.3238095238095235</v>
      </c>
      <c r="X108" s="41">
        <f t="shared" si="5"/>
        <v>4.304761904761905</v>
      </c>
      <c r="Y108" s="41">
        <f t="shared" si="5"/>
        <v>4.40952380952381</v>
      </c>
      <c r="Z108" s="41">
        <f t="shared" si="5"/>
        <v>4.533333333333333</v>
      </c>
      <c r="AA108" s="41">
        <f t="shared" si="5"/>
        <v>4.419047619047619</v>
      </c>
      <c r="AB108" s="42">
        <f aca="true" t="shared" si="6" ref="AB108:AD109">AVERAGE(O108:AA108)</f>
        <v>4.31135531135531</v>
      </c>
      <c r="AC108" s="42">
        <f t="shared" si="6"/>
        <v>4.314792899408284</v>
      </c>
      <c r="AD108" s="42">
        <f t="shared" si="6"/>
        <v>4.31336671218328</v>
      </c>
      <c r="AE108" s="42">
        <f>AVERAGE(R108:AD108)</f>
        <v>4.324285030702873</v>
      </c>
      <c r="AF108" s="42">
        <f>AVERAGE(S108:AE108)</f>
        <v>4.338973622808222</v>
      </c>
    </row>
    <row r="109" spans="1:32" ht="24">
      <c r="A109" s="37" t="s">
        <v>17</v>
      </c>
      <c r="B109" s="35">
        <f>COUNTIF(B2:B106,2)</f>
        <v>95</v>
      </c>
      <c r="C109" s="35"/>
      <c r="D109" s="35" t="s">
        <v>37</v>
      </c>
      <c r="E109" s="35">
        <f>COUNTIF(E2:E106,2)</f>
        <v>37</v>
      </c>
      <c r="F109" s="35"/>
      <c r="G109" s="35"/>
      <c r="H109" s="35"/>
      <c r="I109" s="35"/>
      <c r="J109" s="35"/>
      <c r="K109" s="35"/>
      <c r="L109" s="35"/>
      <c r="M109" s="35"/>
      <c r="N109" s="38"/>
      <c r="O109" s="39">
        <f aca="true" t="shared" si="7" ref="O109:AA109">STDEV(O2:O106)</f>
        <v>0.5593035962878413</v>
      </c>
      <c r="P109" s="39">
        <f t="shared" si="7"/>
        <v>0.5661385170722972</v>
      </c>
      <c r="Q109" s="39">
        <f t="shared" si="7"/>
        <v>0.5957726537405489</v>
      </c>
      <c r="R109" s="43">
        <f t="shared" si="7"/>
        <v>0.6364968225593951</v>
      </c>
      <c r="S109" s="43">
        <f t="shared" si="7"/>
        <v>0.5493919382658449</v>
      </c>
      <c r="T109" s="43">
        <f t="shared" si="7"/>
        <v>0.5508900557097156</v>
      </c>
      <c r="U109" s="43">
        <f t="shared" si="7"/>
        <v>0.5650051054908881</v>
      </c>
      <c r="V109" s="43">
        <f t="shared" si="7"/>
        <v>0.7029503496970424</v>
      </c>
      <c r="W109" s="44">
        <f t="shared" si="7"/>
        <v>0.6278050606192923</v>
      </c>
      <c r="X109" s="44">
        <f t="shared" si="7"/>
        <v>0.6220902964974918</v>
      </c>
      <c r="Y109" s="44">
        <f t="shared" si="7"/>
        <v>0.6750390030788264</v>
      </c>
      <c r="Z109" s="44">
        <f t="shared" si="7"/>
        <v>0.5382783571197979</v>
      </c>
      <c r="AA109" s="44">
        <f t="shared" si="7"/>
        <v>0.5331501516918891</v>
      </c>
      <c r="AB109" s="42">
        <f t="shared" si="6"/>
        <v>0.5940239929100669</v>
      </c>
      <c r="AC109" s="42">
        <f t="shared" si="6"/>
        <v>0.5966947926502382</v>
      </c>
      <c r="AD109" s="42">
        <f t="shared" si="6"/>
        <v>0.5990452753870028</v>
      </c>
      <c r="AE109" s="42">
        <f>AVERAGE(R109:AD109)</f>
        <v>0.5992970155136531</v>
      </c>
      <c r="AF109" s="42">
        <f>AVERAGE(S109:AE109)</f>
        <v>0.59643549189475</v>
      </c>
    </row>
    <row r="110" spans="1:14" ht="24">
      <c r="A110" s="37"/>
      <c r="B110" s="35">
        <f>SUM(B108:B109)</f>
        <v>105</v>
      </c>
      <c r="C110" s="35"/>
      <c r="D110" s="35" t="s">
        <v>38</v>
      </c>
      <c r="E110" s="35">
        <f>COUNTIF(E2:E106,3)</f>
        <v>0</v>
      </c>
      <c r="F110" s="35"/>
      <c r="G110" s="35"/>
      <c r="H110" s="35"/>
      <c r="I110" s="35"/>
      <c r="J110" s="35"/>
      <c r="K110" s="35"/>
      <c r="L110" s="35"/>
      <c r="M110" s="35"/>
      <c r="N110" s="38"/>
    </row>
    <row r="111" spans="1:14" ht="24">
      <c r="A111" s="37"/>
      <c r="B111" s="35"/>
      <c r="C111" s="35"/>
      <c r="D111" s="35"/>
      <c r="E111" s="35">
        <f>SUM(E108:E110)</f>
        <v>105</v>
      </c>
      <c r="F111" s="35"/>
      <c r="G111" s="35"/>
      <c r="H111" s="35"/>
      <c r="I111" s="35"/>
      <c r="J111" s="35"/>
      <c r="K111" s="35"/>
      <c r="L111" s="35"/>
      <c r="M111" s="35"/>
      <c r="N111" s="38"/>
    </row>
    <row r="112" spans="1:14" ht="24">
      <c r="A112" s="37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8"/>
    </row>
    <row r="113" spans="1:14" ht="24">
      <c r="A113" s="37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8"/>
    </row>
    <row r="114" spans="1:14" ht="24">
      <c r="A114" s="37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8"/>
    </row>
    <row r="115" spans="1:14" ht="24">
      <c r="A115" s="37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8"/>
    </row>
    <row r="116" spans="1:14" ht="24">
      <c r="A116" s="37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8"/>
    </row>
    <row r="117" spans="1:14" ht="24">
      <c r="A117" s="37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8"/>
    </row>
    <row r="118" spans="1:14" ht="24">
      <c r="A118" s="37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8"/>
    </row>
    <row r="119" spans="1:14" ht="24">
      <c r="A119" s="37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8"/>
    </row>
    <row r="120" spans="1:14" ht="24">
      <c r="A120" s="37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8"/>
    </row>
    <row r="121" spans="1:14" ht="24">
      <c r="A121" s="37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8"/>
    </row>
    <row r="122" spans="1:14" ht="24">
      <c r="A122" s="37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8"/>
    </row>
    <row r="123" spans="1:14" ht="24">
      <c r="A123" s="37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8"/>
    </row>
    <row r="124" spans="1:14" ht="24">
      <c r="A124" s="37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8"/>
    </row>
    <row r="125" spans="1:14" ht="24">
      <c r="A125" s="37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8"/>
    </row>
    <row r="126" spans="1:14" ht="24">
      <c r="A126" s="37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8"/>
    </row>
    <row r="127" spans="1:14" ht="24">
      <c r="A127" s="37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8"/>
    </row>
    <row r="128" spans="1:14" ht="24">
      <c r="A128" s="37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8"/>
    </row>
    <row r="129" spans="1:14" ht="24">
      <c r="A129" s="37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8"/>
    </row>
    <row r="130" spans="1:14" ht="24">
      <c r="A130" s="37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8"/>
    </row>
    <row r="131" spans="1:14" ht="24">
      <c r="A131" s="37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8"/>
    </row>
    <row r="132" spans="1:14" ht="24">
      <c r="A132" s="37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8"/>
    </row>
    <row r="133" spans="1:14" ht="24">
      <c r="A133" s="37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8"/>
    </row>
    <row r="134" spans="1:14" ht="24">
      <c r="A134" s="37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8"/>
    </row>
    <row r="135" spans="1:14" ht="24">
      <c r="A135" s="37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8"/>
    </row>
    <row r="136" spans="1:14" ht="24">
      <c r="A136" s="37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8"/>
    </row>
    <row r="137" spans="1:14" ht="24">
      <c r="A137" s="37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8"/>
    </row>
    <row r="138" spans="1:14" ht="24">
      <c r="A138" s="37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8"/>
    </row>
    <row r="139" spans="1:14" ht="24">
      <c r="A139" s="37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8"/>
    </row>
    <row r="140" spans="1:14" ht="24">
      <c r="A140" s="37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8"/>
    </row>
    <row r="141" spans="1:14" ht="24">
      <c r="A141" s="37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8"/>
    </row>
    <row r="142" spans="1:14" ht="24">
      <c r="A142" s="37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8"/>
    </row>
    <row r="143" spans="1:14" ht="24">
      <c r="A143" s="37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8"/>
    </row>
    <row r="144" spans="1:14" ht="24">
      <c r="A144" s="37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8"/>
    </row>
    <row r="145" spans="1:14" ht="24">
      <c r="A145" s="37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8"/>
    </row>
    <row r="146" spans="1:14" ht="24">
      <c r="A146" s="37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8"/>
    </row>
    <row r="147" spans="1:14" ht="24">
      <c r="A147" s="37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8"/>
    </row>
    <row r="148" spans="1:14" ht="24">
      <c r="A148" s="37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8"/>
    </row>
    <row r="149" spans="1:14" ht="24">
      <c r="A149" s="37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8"/>
    </row>
    <row r="150" spans="1:14" ht="24">
      <c r="A150" s="37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8"/>
    </row>
    <row r="151" spans="1:14" ht="24">
      <c r="A151" s="37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8"/>
    </row>
    <row r="152" spans="1:14" ht="24">
      <c r="A152" s="37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8"/>
    </row>
    <row r="153" spans="1:14" ht="24">
      <c r="A153" s="37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8"/>
    </row>
    <row r="154" spans="1:14" ht="24">
      <c r="A154" s="37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8"/>
    </row>
    <row r="155" spans="1:14" ht="24">
      <c r="A155" s="37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8"/>
    </row>
    <row r="156" spans="1:14" ht="24">
      <c r="A156" s="37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8"/>
    </row>
    <row r="157" spans="1:14" ht="24">
      <c r="A157" s="37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8"/>
    </row>
    <row r="158" spans="1:14" ht="24">
      <c r="A158" s="37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8"/>
    </row>
    <row r="159" spans="1:14" ht="24">
      <c r="A159" s="37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8"/>
    </row>
    <row r="160" spans="1:14" ht="24">
      <c r="A160" s="37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8"/>
    </row>
    <row r="161" spans="1:14" ht="24">
      <c r="A161" s="37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8"/>
    </row>
    <row r="162" spans="1:14" ht="24">
      <c r="A162" s="37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8"/>
    </row>
    <row r="163" spans="1:14" ht="24">
      <c r="A163" s="37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8"/>
    </row>
    <row r="164" spans="1:14" ht="24">
      <c r="A164" s="37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8"/>
    </row>
    <row r="165" spans="1:14" ht="24">
      <c r="A165" s="37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8"/>
    </row>
    <row r="166" spans="1:14" ht="24">
      <c r="A166" s="37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8"/>
    </row>
    <row r="167" spans="1:14" ht="24">
      <c r="A167" s="37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8"/>
    </row>
    <row r="168" spans="1:14" ht="24">
      <c r="A168" s="37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8"/>
    </row>
    <row r="169" spans="1:14" ht="24">
      <c r="A169" s="37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8"/>
    </row>
    <row r="170" spans="1:14" ht="24">
      <c r="A170" s="37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8"/>
    </row>
    <row r="171" spans="1:14" ht="24">
      <c r="A171" s="3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8"/>
    </row>
    <row r="172" spans="1:14" ht="24">
      <c r="A172" s="37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8"/>
    </row>
    <row r="173" spans="1:14" ht="24">
      <c r="A173" s="37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8"/>
    </row>
    <row r="174" spans="1:14" ht="24">
      <c r="A174" s="37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8"/>
    </row>
    <row r="175" spans="1:14" ht="24">
      <c r="A175" s="37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8"/>
    </row>
    <row r="176" spans="1:14" ht="24">
      <c r="A176" s="37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8"/>
    </row>
    <row r="177" spans="1:14" ht="24">
      <c r="A177" s="37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8"/>
    </row>
    <row r="178" spans="1:14" ht="24">
      <c r="A178" s="37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8"/>
    </row>
    <row r="179" spans="1:14" ht="24">
      <c r="A179" s="37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8"/>
    </row>
    <row r="180" spans="1:14" ht="24">
      <c r="A180" s="37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8"/>
    </row>
    <row r="181" spans="1:14" ht="24">
      <c r="A181" s="37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8"/>
    </row>
    <row r="182" spans="1:14" ht="24">
      <c r="A182" s="37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8"/>
    </row>
    <row r="183" spans="1:14" ht="24">
      <c r="A183" s="37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8"/>
    </row>
    <row r="184" spans="1:14" ht="24">
      <c r="A184" s="37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8"/>
    </row>
    <row r="185" spans="1:14" ht="24">
      <c r="A185" s="37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8"/>
    </row>
    <row r="186" spans="1:14" ht="24">
      <c r="A186" s="37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8"/>
    </row>
    <row r="187" spans="1:14" ht="24">
      <c r="A187" s="37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8"/>
    </row>
    <row r="188" spans="1:14" ht="24">
      <c r="A188" s="37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8"/>
    </row>
    <row r="189" spans="1:14" ht="24">
      <c r="A189" s="37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8"/>
    </row>
    <row r="190" spans="1:14" ht="24">
      <c r="A190" s="37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8"/>
    </row>
    <row r="191" spans="1:14" ht="24">
      <c r="A191" s="37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8"/>
    </row>
    <row r="192" spans="1:14" ht="24">
      <c r="A192" s="37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8"/>
    </row>
    <row r="193" spans="1:14" ht="24">
      <c r="A193" s="37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8"/>
    </row>
    <row r="194" spans="1:14" ht="24">
      <c r="A194" s="37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8"/>
    </row>
    <row r="195" spans="1:14" ht="24">
      <c r="A195" s="37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8"/>
    </row>
    <row r="196" spans="1:14" ht="24">
      <c r="A196" s="37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8"/>
    </row>
    <row r="197" spans="1:14" ht="24">
      <c r="A197" s="37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8"/>
    </row>
    <row r="198" spans="1:14" ht="24">
      <c r="A198" s="37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8"/>
    </row>
    <row r="199" spans="1:14" ht="24">
      <c r="A199" s="37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8"/>
    </row>
    <row r="200" spans="1:14" ht="24">
      <c r="A200" s="37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8"/>
    </row>
    <row r="201" spans="1:14" ht="24">
      <c r="A201" s="37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8"/>
    </row>
    <row r="202" spans="1:14" ht="24">
      <c r="A202" s="37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8"/>
    </row>
    <row r="203" spans="1:14" ht="24">
      <c r="A203" s="37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8"/>
    </row>
    <row r="204" spans="1:14" ht="24">
      <c r="A204" s="37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8"/>
    </row>
    <row r="205" spans="1:14" ht="24">
      <c r="A205" s="37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8"/>
    </row>
    <row r="206" spans="1:14" ht="24">
      <c r="A206" s="37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8"/>
    </row>
    <row r="207" spans="1:14" ht="24">
      <c r="A207" s="37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8"/>
    </row>
    <row r="208" spans="1:14" ht="24">
      <c r="A208" s="37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8"/>
    </row>
    <row r="209" spans="1:14" ht="24">
      <c r="A209" s="37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8"/>
    </row>
    <row r="210" spans="1:14" ht="24">
      <c r="A210" s="37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8"/>
    </row>
    <row r="211" spans="1:14" ht="24">
      <c r="A211" s="37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8"/>
    </row>
    <row r="212" spans="1:14" ht="24">
      <c r="A212" s="37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8"/>
    </row>
    <row r="213" spans="1:14" ht="24">
      <c r="A213" s="37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8"/>
    </row>
    <row r="214" spans="1:14" ht="24">
      <c r="A214" s="37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8"/>
    </row>
    <row r="215" spans="1:14" ht="24">
      <c r="A215" s="37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8"/>
    </row>
    <row r="216" spans="1:14" ht="24">
      <c r="A216" s="37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8"/>
    </row>
    <row r="217" spans="1:14" ht="24">
      <c r="A217" s="37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8"/>
    </row>
    <row r="218" spans="1:14" ht="24">
      <c r="A218" s="37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8"/>
    </row>
    <row r="219" spans="1:14" ht="24">
      <c r="A219" s="37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8"/>
    </row>
    <row r="220" spans="1:14" ht="24">
      <c r="A220" s="37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8"/>
    </row>
    <row r="221" spans="1:14" ht="24">
      <c r="A221" s="37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8"/>
    </row>
    <row r="222" spans="1:14" ht="24">
      <c r="A222" s="37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8"/>
    </row>
    <row r="223" spans="1:14" ht="24">
      <c r="A223" s="37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8"/>
    </row>
    <row r="224" spans="1:14" ht="24">
      <c r="A224" s="37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8"/>
    </row>
    <row r="225" spans="1:14" ht="24">
      <c r="A225" s="37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8"/>
    </row>
    <row r="226" spans="1:14" ht="24">
      <c r="A226" s="37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8"/>
    </row>
    <row r="227" spans="1:14" ht="24">
      <c r="A227" s="37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8"/>
    </row>
    <row r="228" spans="1:14" ht="24">
      <c r="A228" s="37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8"/>
    </row>
    <row r="229" spans="1:14" ht="24">
      <c r="A229" s="37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8"/>
    </row>
    <row r="230" spans="1:14" ht="24">
      <c r="A230" s="37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8"/>
    </row>
    <row r="231" spans="1:14" ht="24">
      <c r="A231" s="37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8"/>
    </row>
    <row r="232" spans="1:14" ht="24">
      <c r="A232" s="37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8"/>
    </row>
    <row r="233" spans="1:14" ht="24">
      <c r="A233" s="37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8"/>
    </row>
    <row r="234" spans="1:14" ht="24">
      <c r="A234" s="37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8"/>
    </row>
    <row r="235" spans="1:14" ht="24">
      <c r="A235" s="37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8"/>
    </row>
    <row r="236" spans="1:14" ht="24">
      <c r="A236" s="37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8"/>
    </row>
    <row r="237" spans="1:14" ht="24">
      <c r="A237" s="37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8"/>
    </row>
    <row r="238" spans="1:14" ht="24">
      <c r="A238" s="37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8"/>
    </row>
    <row r="239" spans="1:14" ht="24">
      <c r="A239" s="37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8"/>
    </row>
    <row r="240" spans="1:14" ht="24">
      <c r="A240" s="37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8"/>
    </row>
    <row r="241" spans="1:14" ht="24">
      <c r="A241" s="37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8"/>
    </row>
    <row r="242" spans="1:14" ht="24">
      <c r="A242" s="37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8"/>
    </row>
    <row r="243" spans="1:14" ht="24">
      <c r="A243" s="37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8"/>
    </row>
    <row r="244" spans="1:14" ht="24">
      <c r="A244" s="37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8"/>
    </row>
    <row r="245" spans="1:14" ht="24">
      <c r="A245" s="37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8"/>
    </row>
    <row r="246" spans="1:14" ht="24">
      <c r="A246" s="37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8"/>
    </row>
    <row r="247" spans="1:14" ht="24">
      <c r="A247" s="37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8"/>
    </row>
    <row r="248" spans="1:14" ht="24">
      <c r="A248" s="37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8"/>
    </row>
    <row r="249" spans="1:14" ht="24">
      <c r="A249" s="37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8"/>
    </row>
    <row r="250" spans="1:14" ht="24">
      <c r="A250" s="37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8"/>
    </row>
    <row r="251" spans="1:14" ht="24">
      <c r="A251" s="37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8"/>
    </row>
    <row r="252" spans="1:14" ht="24">
      <c r="A252" s="37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8"/>
    </row>
    <row r="253" spans="1:14" ht="24">
      <c r="A253" s="37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8"/>
    </row>
    <row r="254" spans="1:14" ht="24">
      <c r="A254" s="37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8"/>
    </row>
    <row r="255" spans="1:14" ht="24">
      <c r="A255" s="37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8"/>
    </row>
    <row r="256" spans="1:14" ht="24">
      <c r="A256" s="37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8"/>
    </row>
    <row r="257" spans="1:14" ht="24">
      <c r="A257" s="37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8"/>
    </row>
    <row r="258" spans="1:14" ht="24">
      <c r="A258" s="37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8"/>
    </row>
    <row r="259" spans="1:14" ht="24">
      <c r="A259" s="37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8"/>
    </row>
    <row r="260" spans="1:14" ht="24">
      <c r="A260" s="37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8"/>
    </row>
    <row r="261" spans="1:14" ht="24">
      <c r="A261" s="37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8"/>
    </row>
    <row r="262" spans="1:14" ht="24">
      <c r="A262" s="37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8"/>
    </row>
    <row r="263" spans="1:14" ht="24">
      <c r="A263" s="37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8"/>
    </row>
    <row r="264" spans="1:14" ht="24">
      <c r="A264" s="37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8"/>
    </row>
    <row r="265" spans="1:14" ht="24">
      <c r="A265" s="37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8"/>
    </row>
    <row r="266" spans="1:14" ht="24">
      <c r="A266" s="37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8"/>
    </row>
    <row r="267" spans="1:14" ht="24">
      <c r="A267" s="37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8"/>
    </row>
    <row r="268" spans="1:14" ht="24">
      <c r="A268" s="37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8"/>
    </row>
    <row r="269" spans="1:14" ht="24">
      <c r="A269" s="37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8"/>
    </row>
    <row r="270" spans="1:14" ht="24">
      <c r="A270" s="37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8"/>
    </row>
    <row r="271" spans="1:14" ht="24">
      <c r="A271" s="37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8"/>
    </row>
    <row r="272" spans="1:14" ht="24">
      <c r="A272" s="37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8"/>
    </row>
    <row r="273" spans="1:14" ht="24">
      <c r="A273" s="37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8"/>
    </row>
    <row r="274" spans="1:14" ht="24">
      <c r="A274" s="37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8"/>
    </row>
    <row r="275" spans="1:14" ht="24">
      <c r="A275" s="37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8"/>
    </row>
    <row r="276" spans="1:14" ht="24">
      <c r="A276" s="37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8"/>
    </row>
    <row r="277" spans="1:14" ht="24">
      <c r="A277" s="37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8"/>
    </row>
    <row r="278" spans="1:14" ht="24">
      <c r="A278" s="37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8"/>
    </row>
    <row r="279" spans="1:14" ht="24">
      <c r="A279" s="37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8"/>
    </row>
    <row r="280" spans="1:14" ht="24">
      <c r="A280" s="37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8"/>
    </row>
    <row r="281" spans="1:14" ht="24">
      <c r="A281" s="37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8"/>
    </row>
    <row r="282" spans="1:14" ht="24">
      <c r="A282" s="37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8"/>
    </row>
    <row r="283" spans="1:14" ht="24">
      <c r="A283" s="37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8"/>
    </row>
    <row r="284" spans="1:14" ht="24">
      <c r="A284" s="37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8"/>
    </row>
    <row r="285" spans="1:14" ht="24">
      <c r="A285" s="37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8"/>
    </row>
    <row r="286" spans="1:14" ht="24">
      <c r="A286" s="37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8"/>
    </row>
    <row r="287" spans="1:14" ht="24">
      <c r="A287" s="37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8"/>
    </row>
    <row r="288" spans="1:14" ht="24">
      <c r="A288" s="37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8"/>
    </row>
    <row r="289" spans="1:14" ht="24">
      <c r="A289" s="37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8"/>
    </row>
    <row r="290" spans="1:14" ht="24">
      <c r="A290" s="37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8"/>
    </row>
    <row r="291" spans="1:14" ht="24">
      <c r="A291" s="37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8"/>
    </row>
    <row r="292" spans="1:14" ht="24">
      <c r="A292" s="37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8"/>
    </row>
    <row r="293" spans="1:14" ht="24">
      <c r="A293" s="37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8"/>
    </row>
    <row r="294" spans="1:14" ht="24">
      <c r="A294" s="37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8"/>
    </row>
    <row r="295" spans="1:14" ht="24">
      <c r="A295" s="37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8"/>
    </row>
    <row r="296" spans="1:14" ht="24">
      <c r="A296" s="37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8"/>
    </row>
    <row r="297" spans="1:14" ht="24">
      <c r="A297" s="37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8"/>
    </row>
    <row r="298" spans="1:14" ht="24">
      <c r="A298" s="37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8"/>
    </row>
    <row r="299" spans="1:14" ht="24">
      <c r="A299" s="37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8"/>
    </row>
    <row r="300" spans="1:14" ht="24">
      <c r="A300" s="37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8"/>
    </row>
    <row r="301" spans="1:14" ht="24">
      <c r="A301" s="37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8"/>
    </row>
    <row r="302" spans="1:14" ht="24">
      <c r="A302" s="37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8"/>
    </row>
    <row r="303" spans="1:14" ht="24">
      <c r="A303" s="37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8"/>
    </row>
    <row r="304" spans="1:14" ht="24">
      <c r="A304" s="37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8"/>
    </row>
    <row r="305" spans="1:14" ht="24">
      <c r="A305" s="37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8"/>
    </row>
    <row r="306" spans="1:14" ht="24">
      <c r="A306" s="37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8"/>
    </row>
    <row r="307" spans="1:14" ht="24">
      <c r="A307" s="37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8"/>
    </row>
    <row r="308" spans="1:14" ht="24">
      <c r="A308" s="37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8"/>
    </row>
    <row r="309" spans="1:14" ht="24">
      <c r="A309" s="37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8"/>
    </row>
    <row r="310" spans="1:14" ht="24">
      <c r="A310" s="37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8"/>
    </row>
    <row r="311" spans="1:14" ht="24">
      <c r="A311" s="37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8"/>
    </row>
    <row r="312" spans="1:14" ht="24">
      <c r="A312" s="37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8"/>
    </row>
    <row r="313" spans="1:14" ht="24">
      <c r="A313" s="37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8"/>
    </row>
    <row r="314" spans="1:14" ht="24">
      <c r="A314" s="37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8"/>
    </row>
    <row r="315" spans="1:14" ht="24">
      <c r="A315" s="37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8"/>
    </row>
    <row r="316" spans="1:14" ht="24">
      <c r="A316" s="37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8"/>
    </row>
    <row r="317" spans="1:14" ht="24">
      <c r="A317" s="37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8"/>
    </row>
    <row r="318" spans="1:14" ht="24">
      <c r="A318" s="37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8"/>
    </row>
    <row r="319" spans="1:14" ht="24">
      <c r="A319" s="37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8"/>
    </row>
    <row r="320" spans="1:14" ht="24">
      <c r="A320" s="37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8"/>
    </row>
    <row r="321" spans="1:14" ht="24">
      <c r="A321" s="37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8"/>
    </row>
    <row r="322" spans="1:14" ht="24">
      <c r="A322" s="37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8"/>
    </row>
    <row r="323" spans="1:14" ht="24">
      <c r="A323" s="37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8"/>
    </row>
    <row r="324" spans="1:14" ht="24">
      <c r="A324" s="37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8"/>
    </row>
    <row r="325" spans="1:14" ht="24">
      <c r="A325" s="37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8"/>
    </row>
    <row r="326" spans="1:14" ht="24">
      <c r="A326" s="37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8"/>
    </row>
    <row r="327" spans="1:14" ht="24">
      <c r="A327" s="37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8"/>
    </row>
    <row r="328" spans="1:14" ht="24">
      <c r="A328" s="37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8"/>
    </row>
    <row r="329" spans="1:14" ht="24">
      <c r="A329" s="37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8"/>
    </row>
    <row r="330" spans="1:14" ht="24">
      <c r="A330" s="37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8"/>
    </row>
    <row r="331" spans="1:14" ht="24">
      <c r="A331" s="37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8"/>
    </row>
    <row r="332" spans="1:14" ht="24">
      <c r="A332" s="37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8"/>
    </row>
    <row r="333" spans="1:14" ht="24">
      <c r="A333" s="37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8"/>
    </row>
    <row r="334" spans="1:14" ht="24">
      <c r="A334" s="37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8"/>
    </row>
    <row r="335" spans="1:14" ht="24">
      <c r="A335" s="37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8"/>
    </row>
    <row r="336" spans="1:14" ht="24">
      <c r="A336" s="37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8"/>
    </row>
    <row r="337" spans="1:14" ht="24">
      <c r="A337" s="37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8"/>
    </row>
    <row r="338" spans="1:14" ht="24">
      <c r="A338" s="37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8"/>
    </row>
    <row r="339" spans="1:14" ht="24">
      <c r="A339" s="37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8"/>
    </row>
    <row r="340" spans="1:14" ht="24">
      <c r="A340" s="37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8"/>
    </row>
    <row r="341" spans="1:14" ht="24">
      <c r="A341" s="37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8"/>
    </row>
    <row r="342" spans="1:14" ht="24">
      <c r="A342" s="37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8"/>
    </row>
    <row r="343" spans="1:14" ht="24">
      <c r="A343" s="37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8"/>
    </row>
    <row r="344" spans="1:14" ht="24">
      <c r="A344" s="37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8"/>
    </row>
    <row r="345" spans="1:14" ht="24">
      <c r="A345" s="37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8"/>
    </row>
    <row r="346" spans="1:14" ht="24">
      <c r="A346" s="37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8"/>
    </row>
    <row r="347" spans="1:14" ht="24">
      <c r="A347" s="37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8"/>
    </row>
    <row r="348" spans="1:14" ht="24">
      <c r="A348" s="37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8"/>
    </row>
    <row r="349" spans="1:14" ht="24">
      <c r="A349" s="37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8"/>
    </row>
    <row r="350" spans="1:14" ht="24">
      <c r="A350" s="37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8"/>
    </row>
    <row r="351" spans="1:14" ht="24">
      <c r="A351" s="37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8"/>
    </row>
    <row r="352" spans="1:14" ht="24">
      <c r="A352" s="37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8"/>
    </row>
    <row r="353" spans="1:14" ht="24">
      <c r="A353" s="37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8"/>
    </row>
    <row r="354" spans="1:14" ht="24">
      <c r="A354" s="37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8"/>
    </row>
    <row r="355" spans="1:14" ht="24">
      <c r="A355" s="37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8"/>
    </row>
    <row r="356" spans="1:14" ht="24">
      <c r="A356" s="37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8"/>
    </row>
    <row r="357" spans="1:14" ht="24">
      <c r="A357" s="37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8"/>
    </row>
    <row r="358" spans="1:14" ht="24">
      <c r="A358" s="37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8"/>
    </row>
    <row r="359" spans="1:14" ht="24">
      <c r="A359" s="37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8"/>
    </row>
    <row r="360" spans="1:14" ht="24">
      <c r="A360" s="37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8"/>
    </row>
    <row r="361" spans="1:14" ht="24">
      <c r="A361" s="37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8"/>
    </row>
    <row r="362" spans="1:14" ht="24">
      <c r="A362" s="37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8"/>
    </row>
    <row r="363" spans="1:14" ht="24">
      <c r="A363" s="37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8"/>
    </row>
    <row r="364" spans="1:14" ht="24">
      <c r="A364" s="37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8"/>
    </row>
    <row r="365" spans="1:14" ht="24">
      <c r="A365" s="37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8"/>
    </row>
    <row r="366" spans="1:14" ht="24">
      <c r="A366" s="37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8"/>
    </row>
    <row r="367" spans="1:14" ht="24">
      <c r="A367" s="37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8"/>
    </row>
    <row r="368" spans="1:14" ht="24">
      <c r="A368" s="37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8"/>
    </row>
    <row r="369" spans="1:14" ht="24">
      <c r="A369" s="37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8"/>
    </row>
    <row r="370" spans="1:14" ht="24">
      <c r="A370" s="37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8"/>
    </row>
    <row r="371" spans="1:14" ht="24">
      <c r="A371" s="37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8"/>
    </row>
    <row r="372" spans="1:14" ht="24">
      <c r="A372" s="37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8"/>
    </row>
    <row r="373" spans="1:14" ht="24">
      <c r="A373" s="37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8"/>
    </row>
    <row r="374" spans="1:14" ht="24">
      <c r="A374" s="37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8"/>
    </row>
    <row r="375" spans="1:14" ht="24">
      <c r="A375" s="37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8"/>
    </row>
    <row r="376" spans="1:14" ht="24">
      <c r="A376" s="37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8"/>
    </row>
    <row r="377" spans="1:14" ht="24">
      <c r="A377" s="37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8"/>
    </row>
    <row r="378" spans="1:14" ht="24">
      <c r="A378" s="37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8"/>
    </row>
    <row r="379" spans="1:14" ht="24">
      <c r="A379" s="37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8"/>
    </row>
    <row r="380" spans="1:14" ht="24">
      <c r="A380" s="37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8"/>
    </row>
    <row r="381" spans="1:14" ht="24">
      <c r="A381" s="37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8"/>
    </row>
    <row r="382" spans="1:14" ht="24">
      <c r="A382" s="37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8"/>
    </row>
    <row r="383" spans="1:14" ht="24">
      <c r="A383" s="37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8"/>
    </row>
    <row r="384" spans="1:14" ht="24">
      <c r="A384" s="37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8"/>
    </row>
    <row r="385" spans="1:14" ht="24">
      <c r="A385" s="37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8"/>
    </row>
    <row r="386" spans="1:14" ht="24">
      <c r="A386" s="37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8"/>
    </row>
    <row r="387" spans="1:14" ht="24">
      <c r="A387" s="37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8"/>
    </row>
    <row r="388" spans="1:14" ht="24">
      <c r="A388" s="37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8"/>
    </row>
    <row r="389" spans="1:14" ht="24">
      <c r="A389" s="37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8"/>
    </row>
    <row r="390" spans="1:14" ht="24">
      <c r="A390" s="37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8"/>
    </row>
    <row r="391" spans="1:14" ht="24">
      <c r="A391" s="37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8"/>
    </row>
    <row r="392" spans="1:14" ht="24">
      <c r="A392" s="37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8"/>
    </row>
    <row r="393" spans="1:14" ht="24">
      <c r="A393" s="37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8"/>
    </row>
    <row r="394" spans="1:14" ht="24">
      <c r="A394" s="37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8"/>
    </row>
    <row r="395" spans="1:14" ht="24">
      <c r="A395" s="37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8"/>
    </row>
    <row r="396" spans="1:14" ht="24">
      <c r="A396" s="37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8"/>
    </row>
    <row r="397" spans="1:14" ht="24">
      <c r="A397" s="37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8"/>
    </row>
    <row r="398" spans="1:14" ht="24">
      <c r="A398" s="37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8"/>
    </row>
    <row r="399" spans="1:14" ht="24">
      <c r="A399" s="37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8"/>
    </row>
    <row r="400" spans="1:14" ht="24">
      <c r="A400" s="37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8"/>
    </row>
    <row r="401" spans="1:14" ht="24">
      <c r="A401" s="37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8"/>
    </row>
    <row r="402" spans="1:14" ht="24">
      <c r="A402" s="37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8"/>
    </row>
    <row r="403" spans="1:14" ht="24">
      <c r="A403" s="37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8"/>
    </row>
    <row r="404" spans="1:14" ht="24">
      <c r="A404" s="37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8"/>
    </row>
    <row r="405" spans="1:14" ht="24">
      <c r="A405" s="37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8"/>
    </row>
    <row r="406" spans="1:14" ht="24">
      <c r="A406" s="37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8"/>
    </row>
    <row r="407" spans="1:14" ht="24">
      <c r="A407" s="37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8"/>
    </row>
    <row r="408" spans="1:14" ht="24">
      <c r="A408" s="37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8"/>
    </row>
    <row r="409" spans="1:14" ht="24">
      <c r="A409" s="37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8"/>
    </row>
    <row r="410" spans="1:14" ht="24">
      <c r="A410" s="37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8"/>
    </row>
    <row r="411" spans="1:14" ht="24">
      <c r="A411" s="37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8"/>
    </row>
    <row r="412" spans="1:14" ht="24">
      <c r="A412" s="37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8"/>
    </row>
    <row r="413" spans="1:14" ht="24">
      <c r="A413" s="37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8"/>
    </row>
    <row r="414" spans="1:14" ht="24">
      <c r="A414" s="37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8"/>
    </row>
    <row r="415" spans="1:14" ht="24">
      <c r="A415" s="37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8"/>
    </row>
    <row r="416" spans="1:14" ht="24">
      <c r="A416" s="37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8"/>
    </row>
    <row r="417" spans="1:14" ht="24">
      <c r="A417" s="37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8"/>
    </row>
    <row r="418" spans="1:14" ht="24">
      <c r="A418" s="37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8"/>
    </row>
    <row r="419" spans="1:14" ht="24">
      <c r="A419" s="37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8"/>
    </row>
    <row r="420" spans="1:14" ht="24">
      <c r="A420" s="37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8"/>
    </row>
    <row r="421" spans="1:14" ht="24">
      <c r="A421" s="37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8"/>
    </row>
    <row r="422" spans="1:14" ht="24">
      <c r="A422" s="37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8"/>
    </row>
    <row r="423" spans="1:14" ht="24">
      <c r="A423" s="37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8"/>
    </row>
    <row r="424" spans="1:14" ht="24">
      <c r="A424" s="37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8"/>
    </row>
    <row r="425" spans="1:14" ht="24">
      <c r="A425" s="37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8"/>
    </row>
    <row r="426" spans="1:14" ht="24">
      <c r="A426" s="37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8"/>
    </row>
    <row r="427" spans="1:14" ht="24">
      <c r="A427" s="37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8"/>
    </row>
    <row r="428" spans="1:14" ht="24">
      <c r="A428" s="37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8"/>
    </row>
    <row r="429" spans="1:14" ht="24">
      <c r="A429" s="37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8"/>
    </row>
    <row r="430" spans="1:14" ht="24">
      <c r="A430" s="37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8"/>
    </row>
    <row r="431" spans="1:14" ht="24">
      <c r="A431" s="37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8"/>
    </row>
    <row r="432" spans="1:14" ht="24">
      <c r="A432" s="37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8"/>
    </row>
    <row r="433" spans="1:14" ht="24">
      <c r="A433" s="37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8"/>
    </row>
    <row r="434" spans="1:14" ht="24">
      <c r="A434" s="37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8"/>
    </row>
    <row r="435" spans="1:14" ht="24">
      <c r="A435" s="37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8"/>
    </row>
    <row r="436" spans="1:14" ht="24">
      <c r="A436" s="37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8"/>
    </row>
    <row r="437" spans="1:14" ht="24">
      <c r="A437" s="37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8"/>
    </row>
    <row r="438" spans="1:14" ht="24">
      <c r="A438" s="37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8"/>
    </row>
    <row r="439" spans="1:14" ht="24">
      <c r="A439" s="37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8"/>
    </row>
    <row r="440" spans="1:14" ht="24">
      <c r="A440" s="37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8"/>
    </row>
    <row r="441" spans="1:14" ht="24">
      <c r="A441" s="37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8"/>
    </row>
    <row r="442" spans="1:14" ht="24">
      <c r="A442" s="37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8"/>
    </row>
    <row r="443" spans="1:14" ht="24">
      <c r="A443" s="37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8"/>
    </row>
    <row r="444" spans="1:14" ht="24">
      <c r="A444" s="37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8"/>
    </row>
    <row r="445" spans="1:14" ht="24">
      <c r="A445" s="37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8"/>
    </row>
    <row r="446" spans="1:14" ht="24">
      <c r="A446" s="37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8"/>
    </row>
    <row r="447" spans="1:14" ht="24">
      <c r="A447" s="37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8"/>
    </row>
    <row r="448" spans="1:14" ht="24">
      <c r="A448" s="37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8"/>
    </row>
    <row r="449" spans="1:14" ht="24">
      <c r="A449" s="37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8"/>
    </row>
    <row r="450" spans="1:14" ht="24">
      <c r="A450" s="37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8"/>
    </row>
    <row r="451" spans="1:14" ht="24">
      <c r="A451" s="37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8"/>
    </row>
    <row r="452" spans="1:14" ht="24">
      <c r="A452" s="37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8"/>
    </row>
    <row r="453" spans="1:14" ht="24">
      <c r="A453" s="37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8"/>
    </row>
    <row r="454" spans="1:14" ht="24">
      <c r="A454" s="37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8"/>
    </row>
    <row r="455" spans="1:14" ht="24">
      <c r="A455" s="37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8"/>
    </row>
    <row r="456" spans="1:14" ht="24">
      <c r="A456" s="37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8"/>
    </row>
    <row r="457" spans="1:14" ht="24">
      <c r="A457" s="37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8"/>
    </row>
    <row r="458" spans="1:14" ht="24">
      <c r="A458" s="37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8"/>
    </row>
    <row r="459" spans="1:14" ht="24">
      <c r="A459" s="37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8"/>
    </row>
    <row r="460" spans="1:14" ht="24">
      <c r="A460" s="37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8"/>
    </row>
    <row r="461" spans="1:14" ht="24">
      <c r="A461" s="37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8"/>
    </row>
    <row r="462" spans="1:14" ht="24">
      <c r="A462" s="37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8"/>
    </row>
    <row r="463" spans="1:14" ht="24">
      <c r="A463" s="37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8"/>
    </row>
    <row r="464" spans="1:14" ht="24">
      <c r="A464" s="37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8"/>
    </row>
    <row r="465" spans="1:14" ht="24">
      <c r="A465" s="37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8"/>
    </row>
    <row r="466" spans="1:14" ht="24">
      <c r="A466" s="37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8"/>
    </row>
    <row r="467" spans="1:14" ht="24">
      <c r="A467" s="37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8"/>
    </row>
    <row r="468" spans="1:14" ht="24">
      <c r="A468" s="37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8"/>
    </row>
    <row r="469" spans="1:14" ht="24">
      <c r="A469" s="37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8"/>
    </row>
    <row r="470" spans="1:14" ht="24">
      <c r="A470" s="37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8"/>
    </row>
    <row r="471" spans="1:14" ht="24">
      <c r="A471" s="37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8"/>
    </row>
    <row r="472" spans="1:14" ht="24">
      <c r="A472" s="37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8"/>
    </row>
    <row r="473" spans="1:14" ht="24">
      <c r="A473" s="37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8"/>
    </row>
    <row r="474" spans="1:14" ht="24">
      <c r="A474" s="37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8"/>
    </row>
    <row r="475" spans="1:14" ht="24">
      <c r="A475" s="37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8"/>
    </row>
    <row r="476" spans="1:14" ht="24">
      <c r="A476" s="37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8"/>
    </row>
    <row r="477" spans="1:14" ht="24">
      <c r="A477" s="37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8"/>
    </row>
    <row r="478" spans="1:14" ht="24">
      <c r="A478" s="37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8"/>
    </row>
    <row r="479" spans="1:14" ht="24">
      <c r="A479" s="37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8"/>
    </row>
    <row r="480" spans="1:14" ht="24">
      <c r="A480" s="37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8"/>
    </row>
    <row r="481" spans="1:14" ht="24">
      <c r="A481" s="37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8"/>
    </row>
    <row r="482" spans="1:14" ht="24">
      <c r="A482" s="37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8"/>
    </row>
    <row r="483" spans="1:14" ht="24">
      <c r="A483" s="37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8"/>
    </row>
    <row r="484" spans="1:14" ht="24">
      <c r="A484" s="37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8"/>
    </row>
    <row r="485" spans="1:14" ht="24">
      <c r="A485" s="37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8"/>
    </row>
    <row r="486" spans="1:14" ht="24">
      <c r="A486" s="37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8"/>
    </row>
    <row r="487" spans="1:14" ht="24">
      <c r="A487" s="37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8"/>
    </row>
    <row r="488" spans="1:14" ht="24">
      <c r="A488" s="37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8"/>
    </row>
    <row r="489" spans="1:14" ht="24">
      <c r="A489" s="37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8"/>
    </row>
    <row r="490" spans="1:14" ht="24">
      <c r="A490" s="37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8"/>
    </row>
    <row r="491" spans="1:14" ht="24">
      <c r="A491" s="37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8"/>
    </row>
    <row r="492" spans="1:14" ht="24">
      <c r="A492" s="37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8"/>
    </row>
    <row r="493" spans="1:14" ht="24">
      <c r="A493" s="37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8"/>
    </row>
    <row r="494" spans="1:14" ht="24">
      <c r="A494" s="37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8"/>
    </row>
    <row r="495" spans="1:14" ht="24">
      <c r="A495" s="37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8"/>
    </row>
    <row r="496" spans="1:14" ht="24">
      <c r="A496" s="37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8"/>
    </row>
    <row r="497" spans="1:14" ht="24">
      <c r="A497" s="37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8"/>
    </row>
    <row r="498" spans="1:14" ht="24">
      <c r="A498" s="37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8"/>
    </row>
    <row r="499" spans="1:14" ht="24">
      <c r="A499" s="37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8"/>
    </row>
    <row r="500" spans="1:14" ht="24">
      <c r="A500" s="37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8"/>
    </row>
    <row r="501" spans="1:14" ht="24">
      <c r="A501" s="37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8"/>
    </row>
    <row r="502" spans="1:14" ht="24">
      <c r="A502" s="37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8"/>
    </row>
    <row r="503" spans="1:14" ht="24">
      <c r="A503" s="37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8"/>
    </row>
    <row r="504" spans="1:14" ht="24">
      <c r="A504" s="37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8"/>
    </row>
    <row r="505" spans="1:14" ht="24">
      <c r="A505" s="37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8"/>
    </row>
    <row r="506" spans="1:14" ht="24">
      <c r="A506" s="37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8"/>
    </row>
    <row r="507" spans="1:14" ht="24">
      <c r="A507" s="37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8"/>
    </row>
    <row r="508" spans="1:14" ht="24">
      <c r="A508" s="37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8"/>
    </row>
    <row r="509" spans="1:14" ht="24">
      <c r="A509" s="37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8"/>
    </row>
    <row r="510" spans="1:14" ht="24">
      <c r="A510" s="37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8"/>
    </row>
    <row r="511" spans="1:14" ht="24">
      <c r="A511" s="37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8"/>
    </row>
    <row r="512" spans="1:14" ht="24">
      <c r="A512" s="37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8"/>
    </row>
    <row r="513" spans="1:14" ht="24">
      <c r="A513" s="37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8"/>
    </row>
    <row r="514" spans="1:14" ht="24">
      <c r="A514" s="37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8"/>
    </row>
    <row r="515" spans="1:14" ht="24">
      <c r="A515" s="37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8"/>
    </row>
    <row r="516" spans="1:14" ht="24">
      <c r="A516" s="37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8"/>
    </row>
    <row r="517" spans="1:14" ht="24">
      <c r="A517" s="37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8"/>
    </row>
    <row r="518" spans="1:14" ht="24">
      <c r="A518" s="37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8"/>
    </row>
    <row r="519" spans="1:14" ht="24">
      <c r="A519" s="37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8"/>
    </row>
    <row r="520" spans="1:14" ht="24">
      <c r="A520" s="37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8"/>
    </row>
    <row r="521" spans="1:14" ht="24">
      <c r="A521" s="37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8"/>
    </row>
    <row r="522" spans="1:14" ht="24">
      <c r="A522" s="37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8"/>
    </row>
    <row r="523" spans="1:14" ht="24">
      <c r="A523" s="37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8"/>
    </row>
    <row r="524" spans="1:14" ht="24">
      <c r="A524" s="37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8"/>
    </row>
    <row r="525" spans="1:14" ht="24">
      <c r="A525" s="37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8"/>
    </row>
    <row r="526" spans="1:14" ht="24">
      <c r="A526" s="37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8"/>
    </row>
    <row r="527" spans="1:14" ht="24">
      <c r="A527" s="37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8"/>
    </row>
    <row r="528" spans="1:14" ht="24">
      <c r="A528" s="37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8"/>
    </row>
    <row r="529" spans="1:14" ht="24">
      <c r="A529" s="37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8"/>
    </row>
    <row r="530" spans="1:14" ht="24">
      <c r="A530" s="37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8"/>
    </row>
    <row r="531" spans="1:14" ht="24">
      <c r="A531" s="37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8"/>
    </row>
    <row r="532" spans="1:14" ht="24">
      <c r="A532" s="37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8"/>
    </row>
    <row r="533" spans="1:14" ht="24">
      <c r="A533" s="37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8"/>
    </row>
    <row r="534" spans="1:14" ht="24">
      <c r="A534" s="37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8"/>
    </row>
    <row r="535" spans="1:14" ht="24">
      <c r="A535" s="37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8"/>
    </row>
    <row r="536" spans="1:14" ht="24">
      <c r="A536" s="37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8"/>
    </row>
    <row r="537" spans="1:14" ht="24">
      <c r="A537" s="37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8"/>
    </row>
    <row r="538" spans="1:14" ht="24">
      <c r="A538" s="37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8"/>
    </row>
    <row r="539" spans="1:14" ht="24">
      <c r="A539" s="37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8"/>
    </row>
    <row r="540" spans="1:14" ht="24">
      <c r="A540" s="37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8"/>
    </row>
    <row r="541" spans="1:14" ht="24">
      <c r="A541" s="37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8"/>
    </row>
    <row r="542" spans="1:14" ht="24">
      <c r="A542" s="37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8"/>
    </row>
    <row r="543" spans="1:14" ht="24">
      <c r="A543" s="37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8"/>
    </row>
    <row r="544" spans="1:14" ht="24">
      <c r="A544" s="37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8"/>
    </row>
    <row r="545" spans="1:14" ht="24">
      <c r="A545" s="37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8"/>
    </row>
    <row r="546" spans="1:14" ht="24">
      <c r="A546" s="37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8"/>
    </row>
    <row r="547" spans="1:14" ht="24">
      <c r="A547" s="37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8"/>
    </row>
    <row r="548" spans="1:14" ht="24">
      <c r="A548" s="37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8"/>
    </row>
    <row r="549" spans="1:14" ht="24">
      <c r="A549" s="37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8"/>
    </row>
    <row r="550" spans="1:14" ht="24">
      <c r="A550" s="37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8"/>
    </row>
    <row r="551" spans="1:14" ht="24">
      <c r="A551" s="37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8"/>
    </row>
    <row r="552" spans="1:14" ht="24">
      <c r="A552" s="37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8"/>
    </row>
    <row r="553" spans="1:14" ht="24">
      <c r="A553" s="37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8"/>
    </row>
    <row r="554" spans="1:14" ht="24">
      <c r="A554" s="37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8"/>
    </row>
    <row r="555" spans="1:14" ht="24">
      <c r="A555" s="37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8"/>
    </row>
    <row r="556" spans="1:14" ht="24">
      <c r="A556" s="37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8"/>
    </row>
    <row r="557" spans="1:14" ht="24">
      <c r="A557" s="37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8"/>
    </row>
    <row r="558" spans="1:14" ht="24">
      <c r="A558" s="37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8"/>
    </row>
    <row r="559" spans="1:14" ht="24">
      <c r="A559" s="37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8"/>
    </row>
    <row r="560" spans="1:14" ht="24">
      <c r="A560" s="37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8"/>
    </row>
    <row r="561" spans="1:14" ht="24">
      <c r="A561" s="37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8"/>
    </row>
    <row r="562" spans="1:14" ht="24">
      <c r="A562" s="37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8"/>
    </row>
    <row r="563" spans="1:14" ht="24">
      <c r="A563" s="37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8"/>
    </row>
    <row r="564" spans="1:14" ht="24">
      <c r="A564" s="37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8"/>
    </row>
    <row r="565" spans="1:14" ht="24">
      <c r="A565" s="37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8"/>
    </row>
    <row r="566" spans="1:14" ht="24">
      <c r="A566" s="37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8"/>
    </row>
    <row r="567" spans="1:14" ht="24">
      <c r="A567" s="37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8"/>
    </row>
    <row r="568" spans="1:14" ht="24">
      <c r="A568" s="37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8"/>
    </row>
    <row r="569" spans="1:14" ht="24">
      <c r="A569" s="37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8"/>
    </row>
    <row r="570" spans="1:14" ht="24">
      <c r="A570" s="37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8"/>
    </row>
    <row r="571" spans="1:14" ht="24">
      <c r="A571" s="37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8"/>
    </row>
    <row r="572" spans="1:14" ht="24">
      <c r="A572" s="37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8"/>
    </row>
    <row r="573" spans="1:14" ht="24">
      <c r="A573" s="37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8"/>
    </row>
    <row r="574" spans="1:14" ht="24">
      <c r="A574" s="37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8"/>
    </row>
    <row r="575" spans="1:14" ht="24">
      <c r="A575" s="37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8"/>
    </row>
    <row r="576" spans="1:14" ht="24">
      <c r="A576" s="37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8"/>
    </row>
    <row r="577" spans="1:14" ht="24">
      <c r="A577" s="37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8"/>
    </row>
    <row r="578" spans="1:14" ht="24">
      <c r="A578" s="37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8"/>
    </row>
    <row r="579" spans="1:14" ht="24">
      <c r="A579" s="37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8"/>
    </row>
    <row r="580" spans="1:14" ht="24">
      <c r="A580" s="37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8"/>
    </row>
    <row r="581" spans="1:14" ht="24">
      <c r="A581" s="37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8"/>
    </row>
    <row r="582" spans="1:14" ht="24">
      <c r="A582" s="37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8"/>
    </row>
    <row r="583" spans="1:14" ht="24">
      <c r="A583" s="37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8"/>
    </row>
    <row r="584" spans="1:14" ht="24">
      <c r="A584" s="37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8"/>
    </row>
    <row r="585" spans="1:14" ht="24">
      <c r="A585" s="37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8"/>
    </row>
    <row r="586" spans="1:14" ht="24">
      <c r="A586" s="37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8"/>
    </row>
    <row r="587" spans="1:14" ht="24">
      <c r="A587" s="37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8"/>
    </row>
    <row r="588" spans="1:14" ht="24">
      <c r="A588" s="37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8"/>
    </row>
    <row r="589" spans="1:14" ht="24">
      <c r="A589" s="37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8"/>
    </row>
    <row r="590" spans="1:14" ht="24">
      <c r="A590" s="37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8"/>
    </row>
    <row r="591" spans="1:14" ht="24">
      <c r="A591" s="37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8"/>
    </row>
    <row r="592" spans="1:14" ht="24">
      <c r="A592" s="37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8"/>
    </row>
    <row r="593" spans="1:14" ht="24">
      <c r="A593" s="37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8"/>
    </row>
    <row r="594" spans="1:14" ht="24">
      <c r="A594" s="37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8"/>
    </row>
    <row r="595" spans="1:14" ht="24">
      <c r="A595" s="37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8"/>
    </row>
    <row r="596" spans="1:14" ht="24">
      <c r="A596" s="37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8"/>
    </row>
    <row r="597" spans="1:14" ht="24">
      <c r="A597" s="37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8"/>
    </row>
    <row r="598" spans="1:14" ht="24">
      <c r="A598" s="37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8"/>
    </row>
    <row r="599" spans="1:14" ht="24">
      <c r="A599" s="37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8"/>
    </row>
    <row r="600" spans="1:14" ht="24">
      <c r="A600" s="37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8"/>
    </row>
    <row r="601" spans="1:14" ht="24">
      <c r="A601" s="37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8"/>
    </row>
    <row r="602" spans="1:14" ht="24">
      <c r="A602" s="37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8"/>
    </row>
    <row r="603" spans="1:14" ht="24">
      <c r="A603" s="37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8"/>
    </row>
    <row r="604" spans="1:14" ht="24">
      <c r="A604" s="37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8"/>
    </row>
    <row r="605" spans="1:14" ht="24">
      <c r="A605" s="37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8"/>
    </row>
    <row r="606" spans="1:14" ht="24">
      <c r="A606" s="37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8"/>
    </row>
    <row r="607" spans="1:14" ht="24">
      <c r="A607" s="37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8"/>
    </row>
    <row r="608" spans="1:14" ht="24">
      <c r="A608" s="37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8"/>
    </row>
    <row r="609" spans="1:14" ht="24">
      <c r="A609" s="37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8"/>
    </row>
    <row r="610" spans="1:14" ht="24">
      <c r="A610" s="37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8"/>
    </row>
    <row r="611" spans="1:14" ht="24">
      <c r="A611" s="37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8"/>
    </row>
    <row r="612" spans="1:14" ht="24">
      <c r="A612" s="37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8"/>
    </row>
    <row r="613" spans="1:14" ht="24">
      <c r="A613" s="37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8"/>
    </row>
    <row r="614" spans="1:14" ht="24">
      <c r="A614" s="37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8"/>
    </row>
    <row r="615" spans="1:14" ht="24">
      <c r="A615" s="37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8"/>
    </row>
    <row r="616" spans="1:14" ht="24">
      <c r="A616" s="37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8"/>
    </row>
    <row r="617" spans="1:14" ht="24">
      <c r="A617" s="37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8"/>
    </row>
    <row r="618" spans="1:14" ht="24">
      <c r="A618" s="37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8"/>
    </row>
    <row r="619" spans="1:14" ht="24">
      <c r="A619" s="37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8"/>
    </row>
    <row r="620" spans="1:14" ht="24">
      <c r="A620" s="37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8"/>
    </row>
    <row r="621" spans="1:14" ht="24">
      <c r="A621" s="37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8"/>
    </row>
    <row r="622" spans="1:14" ht="24">
      <c r="A622" s="37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8"/>
    </row>
    <row r="623" spans="1:14" ht="24">
      <c r="A623" s="37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8"/>
    </row>
    <row r="624" spans="1:14" ht="24">
      <c r="A624" s="37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8"/>
    </row>
    <row r="625" spans="1:14" ht="24">
      <c r="A625" s="37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8"/>
    </row>
    <row r="626" spans="1:14" ht="24">
      <c r="A626" s="37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8"/>
    </row>
    <row r="627" spans="1:14" ht="24">
      <c r="A627" s="37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8"/>
    </row>
    <row r="628" spans="1:14" ht="24">
      <c r="A628" s="37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8"/>
    </row>
    <row r="629" spans="1:14" ht="24">
      <c r="A629" s="37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8"/>
    </row>
    <row r="630" spans="1:14" ht="24">
      <c r="A630" s="37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8"/>
    </row>
    <row r="631" spans="1:14" ht="24">
      <c r="A631" s="37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8"/>
    </row>
    <row r="632" spans="1:14" ht="24">
      <c r="A632" s="37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8"/>
    </row>
    <row r="633" spans="1:14" ht="24">
      <c r="A633" s="37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8"/>
    </row>
    <row r="634" spans="1:14" ht="24">
      <c r="A634" s="37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8"/>
    </row>
    <row r="635" spans="1:14" ht="24">
      <c r="A635" s="37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8"/>
    </row>
    <row r="636" spans="1:14" ht="24">
      <c r="A636" s="37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8"/>
    </row>
    <row r="637" spans="1:14" ht="24">
      <c r="A637" s="37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8"/>
    </row>
    <row r="638" spans="1:14" ht="24">
      <c r="A638" s="37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8"/>
    </row>
    <row r="639" spans="1:14" ht="24">
      <c r="A639" s="37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8"/>
    </row>
    <row r="640" spans="1:14" ht="24">
      <c r="A640" s="37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8"/>
    </row>
    <row r="641" spans="1:14" ht="24">
      <c r="A641" s="37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8"/>
    </row>
    <row r="642" spans="1:14" ht="24">
      <c r="A642" s="37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8"/>
    </row>
    <row r="643" spans="1:14" ht="24">
      <c r="A643" s="37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8"/>
    </row>
    <row r="644" spans="1:14" ht="24">
      <c r="A644" s="37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8"/>
    </row>
    <row r="645" spans="1:14" ht="24">
      <c r="A645" s="37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8"/>
    </row>
    <row r="646" spans="1:14" ht="24">
      <c r="A646" s="37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8"/>
    </row>
    <row r="647" spans="1:14" ht="24">
      <c r="A647" s="37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8"/>
    </row>
    <row r="648" spans="1:14" ht="24">
      <c r="A648" s="37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8"/>
    </row>
    <row r="649" spans="1:14" ht="24">
      <c r="A649" s="37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8"/>
    </row>
    <row r="650" spans="1:14" ht="24">
      <c r="A650" s="37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8"/>
    </row>
    <row r="651" spans="1:14" ht="24">
      <c r="A651" s="37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8"/>
    </row>
    <row r="652" spans="1:14" ht="24">
      <c r="A652" s="37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8"/>
    </row>
    <row r="653" spans="1:14" ht="24">
      <c r="A653" s="37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8"/>
    </row>
    <row r="654" spans="1:14" ht="24">
      <c r="A654" s="37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8"/>
    </row>
    <row r="655" spans="1:14" ht="24">
      <c r="A655" s="37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8"/>
    </row>
    <row r="656" spans="1:14" ht="24">
      <c r="A656" s="37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8"/>
    </row>
    <row r="657" spans="1:14" ht="24">
      <c r="A657" s="37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8"/>
    </row>
    <row r="658" spans="1:14" ht="24">
      <c r="A658" s="37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8"/>
    </row>
    <row r="659" spans="1:14" ht="24">
      <c r="A659" s="37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8"/>
    </row>
    <row r="660" spans="1:14" ht="24">
      <c r="A660" s="37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8"/>
    </row>
    <row r="661" spans="1:14" ht="24">
      <c r="A661" s="37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8"/>
    </row>
    <row r="662" spans="1:14" ht="24">
      <c r="A662" s="37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8"/>
    </row>
    <row r="663" spans="1:14" ht="24">
      <c r="A663" s="37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8"/>
    </row>
    <row r="664" spans="1:14" ht="24">
      <c r="A664" s="37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8"/>
    </row>
    <row r="665" spans="1:14" ht="24">
      <c r="A665" s="37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8"/>
    </row>
    <row r="666" spans="1:14" ht="24">
      <c r="A666" s="37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8"/>
    </row>
    <row r="667" spans="1:14" ht="24">
      <c r="A667" s="37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8"/>
    </row>
    <row r="668" spans="1:14" ht="24">
      <c r="A668" s="37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8"/>
    </row>
    <row r="669" spans="1:14" ht="24">
      <c r="A669" s="37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8"/>
    </row>
    <row r="670" spans="1:14" ht="24">
      <c r="A670" s="37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8"/>
    </row>
    <row r="671" spans="1:14" ht="24">
      <c r="A671" s="37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8"/>
    </row>
    <row r="672" spans="1:14" ht="24">
      <c r="A672" s="37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8"/>
    </row>
    <row r="673" spans="1:14" ht="24">
      <c r="A673" s="37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8"/>
    </row>
    <row r="674" spans="1:14" ht="24">
      <c r="A674" s="37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8"/>
    </row>
    <row r="675" spans="1:14" ht="24">
      <c r="A675" s="37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8"/>
    </row>
    <row r="676" spans="1:14" ht="24">
      <c r="A676" s="37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8"/>
    </row>
    <row r="677" spans="1:14" ht="24">
      <c r="A677" s="37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8"/>
    </row>
    <row r="678" spans="1:14" ht="24">
      <c r="A678" s="37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8"/>
    </row>
    <row r="679" spans="1:14" ht="24">
      <c r="A679" s="37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8"/>
    </row>
    <row r="680" spans="1:14" ht="24">
      <c r="A680" s="37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8"/>
    </row>
    <row r="681" spans="1:14" ht="24">
      <c r="A681" s="37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8"/>
    </row>
    <row r="682" spans="1:14" ht="24">
      <c r="A682" s="37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8"/>
    </row>
    <row r="683" spans="1:14" ht="24">
      <c r="A683" s="37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8"/>
    </row>
    <row r="684" spans="1:14" ht="24">
      <c r="A684" s="37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8"/>
    </row>
    <row r="685" spans="1:14" ht="24">
      <c r="A685" s="37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8"/>
    </row>
    <row r="686" spans="1:14" ht="24">
      <c r="A686" s="37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8"/>
    </row>
    <row r="687" spans="1:14" ht="24">
      <c r="A687" s="37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8"/>
    </row>
    <row r="688" spans="1:14" ht="24">
      <c r="A688" s="37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8"/>
    </row>
    <row r="689" spans="1:14" ht="24">
      <c r="A689" s="37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8"/>
    </row>
    <row r="690" spans="1:14" ht="24">
      <c r="A690" s="37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8"/>
    </row>
    <row r="691" spans="1:14" ht="24">
      <c r="A691" s="37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8"/>
    </row>
    <row r="692" spans="1:14" ht="24">
      <c r="A692" s="37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8"/>
    </row>
    <row r="693" spans="1:14" ht="24">
      <c r="A693" s="37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8"/>
    </row>
    <row r="694" spans="1:14" ht="24">
      <c r="A694" s="37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8"/>
    </row>
    <row r="695" spans="1:14" ht="24">
      <c r="A695" s="37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8"/>
    </row>
    <row r="696" spans="1:14" ht="24">
      <c r="A696" s="37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8"/>
    </row>
    <row r="697" spans="1:14" ht="24">
      <c r="A697" s="37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8"/>
    </row>
    <row r="698" spans="1:14" ht="24">
      <c r="A698" s="37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8"/>
    </row>
    <row r="699" spans="1:14" ht="24">
      <c r="A699" s="37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8"/>
    </row>
    <row r="700" spans="1:14" ht="24">
      <c r="A700" s="37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8"/>
    </row>
    <row r="701" spans="1:14" ht="24">
      <c r="A701" s="37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8"/>
    </row>
    <row r="702" spans="1:14" ht="24">
      <c r="A702" s="37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8"/>
    </row>
    <row r="703" spans="1:14" ht="24">
      <c r="A703" s="37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8"/>
    </row>
    <row r="704" spans="1:14" ht="24">
      <c r="A704" s="37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8"/>
    </row>
    <row r="705" spans="1:14" ht="24">
      <c r="A705" s="37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8"/>
    </row>
    <row r="706" spans="1:14" ht="24">
      <c r="A706" s="37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8"/>
    </row>
    <row r="707" spans="1:14" ht="24">
      <c r="A707" s="37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8"/>
    </row>
    <row r="708" spans="1:14" ht="24">
      <c r="A708" s="37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8"/>
    </row>
    <row r="709" spans="1:14" ht="24">
      <c r="A709" s="37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8"/>
    </row>
    <row r="710" spans="1:14" ht="24">
      <c r="A710" s="37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8"/>
    </row>
    <row r="711" spans="1:14" ht="24">
      <c r="A711" s="37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8"/>
    </row>
    <row r="712" spans="1:14" ht="24">
      <c r="A712" s="37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8"/>
    </row>
    <row r="713" spans="1:14" ht="24">
      <c r="A713" s="37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8"/>
    </row>
    <row r="714" spans="1:14" ht="24">
      <c r="A714" s="37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8"/>
    </row>
    <row r="715" spans="1:14" ht="24">
      <c r="A715" s="37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8"/>
    </row>
    <row r="716" spans="1:14" ht="24">
      <c r="A716" s="37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8"/>
    </row>
    <row r="717" spans="1:14" ht="24">
      <c r="A717" s="37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8"/>
    </row>
    <row r="718" spans="1:14" ht="24">
      <c r="A718" s="37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8"/>
    </row>
    <row r="719" spans="1:14" ht="24">
      <c r="A719" s="37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8"/>
    </row>
    <row r="720" spans="1:14" ht="24">
      <c r="A720" s="37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8"/>
    </row>
    <row r="721" spans="1:14" ht="24">
      <c r="A721" s="37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8"/>
    </row>
    <row r="722" spans="1:14" ht="24">
      <c r="A722" s="37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8"/>
    </row>
    <row r="723" spans="1:14" ht="24">
      <c r="A723" s="37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8"/>
    </row>
    <row r="724" spans="1:14" ht="24">
      <c r="A724" s="37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8"/>
    </row>
    <row r="725" spans="1:14" ht="24">
      <c r="A725" s="37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8"/>
    </row>
    <row r="726" spans="1:14" ht="24">
      <c r="A726" s="37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8"/>
    </row>
    <row r="727" spans="1:14" ht="24">
      <c r="A727" s="37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8"/>
    </row>
    <row r="728" spans="1:14" ht="24">
      <c r="A728" s="37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8"/>
    </row>
    <row r="729" spans="1:14" ht="24">
      <c r="A729" s="37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8"/>
    </row>
    <row r="730" spans="1:14" ht="24">
      <c r="A730" s="37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8"/>
    </row>
    <row r="731" spans="1:14" ht="24">
      <c r="A731" s="37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8"/>
    </row>
    <row r="732" spans="1:14" ht="24">
      <c r="A732" s="37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8"/>
    </row>
    <row r="733" spans="1:14" ht="24">
      <c r="A733" s="37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8"/>
    </row>
    <row r="734" spans="1:14" ht="24">
      <c r="A734" s="37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8"/>
    </row>
    <row r="735" spans="1:14" ht="24">
      <c r="A735" s="37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8"/>
    </row>
    <row r="736" spans="1:14" ht="24">
      <c r="A736" s="37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8"/>
    </row>
    <row r="737" spans="1:14" ht="24">
      <c r="A737" s="37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8"/>
    </row>
    <row r="738" spans="1:14" ht="24">
      <c r="A738" s="37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8"/>
    </row>
    <row r="739" spans="1:14" ht="24">
      <c r="A739" s="37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8"/>
    </row>
    <row r="740" spans="1:14" ht="24">
      <c r="A740" s="37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8"/>
    </row>
    <row r="741" spans="1:14" ht="24">
      <c r="A741" s="37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8"/>
    </row>
    <row r="742" spans="1:14" ht="24">
      <c r="A742" s="37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8"/>
    </row>
    <row r="743" spans="1:14" ht="24">
      <c r="A743" s="37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8"/>
    </row>
    <row r="744" spans="1:14" ht="24">
      <c r="A744" s="37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8"/>
    </row>
    <row r="745" spans="1:14" ht="24">
      <c r="A745" s="37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8"/>
    </row>
    <row r="746" spans="1:14" ht="24">
      <c r="A746" s="37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8"/>
    </row>
    <row r="747" spans="1:14" ht="24">
      <c r="A747" s="37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8"/>
    </row>
    <row r="748" spans="1:14" ht="24">
      <c r="A748" s="37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8"/>
    </row>
    <row r="749" spans="1:14" ht="24">
      <c r="A749" s="37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8"/>
    </row>
    <row r="750" spans="1:14" ht="24">
      <c r="A750" s="37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8"/>
    </row>
    <row r="751" spans="1:14" ht="24">
      <c r="A751" s="37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8"/>
    </row>
    <row r="752" spans="1:14" ht="24">
      <c r="A752" s="37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8"/>
    </row>
    <row r="753" spans="1:14" ht="24">
      <c r="A753" s="37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8"/>
    </row>
    <row r="754" spans="1:14" ht="24">
      <c r="A754" s="37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8"/>
    </row>
    <row r="755" spans="1:14" ht="24">
      <c r="A755" s="37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8"/>
    </row>
    <row r="756" spans="1:14" ht="24">
      <c r="A756" s="37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8"/>
    </row>
    <row r="757" spans="1:14" ht="24">
      <c r="A757" s="37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8"/>
    </row>
    <row r="758" spans="1:14" ht="24">
      <c r="A758" s="37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8"/>
    </row>
    <row r="759" spans="1:14" ht="24">
      <c r="A759" s="37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8"/>
    </row>
    <row r="760" spans="1:14" ht="24">
      <c r="A760" s="37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8"/>
    </row>
    <row r="761" spans="1:14" ht="24">
      <c r="A761" s="37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8"/>
    </row>
    <row r="762" spans="1:14" ht="24">
      <c r="A762" s="37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8"/>
    </row>
    <row r="763" spans="1:14" ht="24">
      <c r="A763" s="37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8"/>
    </row>
    <row r="764" spans="1:14" ht="24">
      <c r="A764" s="37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8"/>
    </row>
    <row r="765" spans="1:14" ht="24">
      <c r="A765" s="37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8"/>
    </row>
    <row r="766" spans="1:14" ht="24">
      <c r="A766" s="37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8"/>
    </row>
    <row r="767" spans="1:14" ht="24">
      <c r="A767" s="37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8"/>
    </row>
    <row r="768" spans="1:14" ht="24">
      <c r="A768" s="37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8"/>
    </row>
    <row r="769" spans="1:14" ht="24">
      <c r="A769" s="37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8"/>
    </row>
    <row r="770" spans="1:14" ht="24">
      <c r="A770" s="37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8"/>
    </row>
    <row r="771" spans="1:14" ht="24">
      <c r="A771" s="37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8"/>
    </row>
    <row r="772" spans="1:14" ht="24">
      <c r="A772" s="37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8"/>
    </row>
    <row r="773" spans="1:14" ht="24">
      <c r="A773" s="37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8"/>
    </row>
    <row r="774" spans="1:14" ht="24">
      <c r="A774" s="37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8"/>
    </row>
    <row r="775" spans="1:14" ht="24">
      <c r="A775" s="37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8"/>
    </row>
    <row r="776" spans="1:14" ht="24">
      <c r="A776" s="37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8"/>
    </row>
    <row r="777" spans="1:14" ht="24">
      <c r="A777" s="37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8"/>
    </row>
    <row r="778" spans="1:14" ht="24">
      <c r="A778" s="37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8"/>
    </row>
    <row r="779" spans="1:14" ht="24">
      <c r="A779" s="37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8"/>
    </row>
    <row r="780" spans="1:14" ht="24">
      <c r="A780" s="37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8"/>
    </row>
    <row r="781" spans="1:14" ht="24">
      <c r="A781" s="37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8"/>
    </row>
    <row r="782" spans="1:14" ht="24">
      <c r="A782" s="37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8"/>
    </row>
    <row r="783" spans="1:14" ht="24">
      <c r="A783" s="37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8"/>
    </row>
    <row r="784" spans="1:14" ht="24">
      <c r="A784" s="37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8"/>
    </row>
    <row r="785" spans="1:14" ht="24">
      <c r="A785" s="37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8"/>
    </row>
    <row r="786" spans="1:14" ht="24">
      <c r="A786" s="37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8"/>
    </row>
    <row r="787" spans="1:14" ht="24">
      <c r="A787" s="37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8"/>
    </row>
    <row r="788" spans="1:14" ht="24">
      <c r="A788" s="37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8"/>
    </row>
    <row r="789" spans="1:14" ht="24">
      <c r="A789" s="37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8"/>
    </row>
    <row r="790" spans="1:14" ht="24">
      <c r="A790" s="37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8"/>
    </row>
    <row r="791" spans="1:14" ht="24">
      <c r="A791" s="37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8"/>
    </row>
    <row r="792" spans="1:14" ht="24">
      <c r="A792" s="37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8"/>
    </row>
    <row r="793" spans="1:14" ht="24">
      <c r="A793" s="37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8"/>
    </row>
    <row r="794" spans="1:14" ht="24">
      <c r="A794" s="37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8"/>
    </row>
    <row r="795" spans="1:14" ht="24">
      <c r="A795" s="37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8"/>
    </row>
    <row r="796" spans="1:14" ht="24">
      <c r="A796" s="37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8"/>
    </row>
    <row r="797" spans="1:14" ht="24">
      <c r="A797" s="37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8"/>
    </row>
    <row r="798" spans="1:14" ht="24">
      <c r="A798" s="37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8"/>
    </row>
    <row r="799" spans="1:14" ht="24">
      <c r="A799" s="37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8"/>
    </row>
    <row r="800" spans="1:14" ht="24">
      <c r="A800" s="37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8"/>
    </row>
    <row r="801" spans="1:14" ht="24">
      <c r="A801" s="37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8"/>
    </row>
    <row r="802" spans="1:14" ht="24">
      <c r="A802" s="37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8"/>
    </row>
    <row r="803" spans="1:14" ht="24">
      <c r="A803" s="37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8"/>
    </row>
    <row r="804" spans="1:14" ht="24">
      <c r="A804" s="37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8"/>
    </row>
    <row r="805" spans="1:14" ht="24">
      <c r="A805" s="37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8"/>
    </row>
    <row r="806" spans="1:14" ht="24">
      <c r="A806" s="37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8"/>
    </row>
    <row r="807" spans="1:14" ht="24">
      <c r="A807" s="37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8"/>
    </row>
    <row r="808" spans="1:14" ht="24">
      <c r="A808" s="37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8"/>
    </row>
    <row r="809" spans="1:14" ht="24">
      <c r="A809" s="37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8"/>
    </row>
    <row r="810" spans="1:14" ht="24">
      <c r="A810" s="37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8"/>
    </row>
    <row r="811" spans="1:14" ht="24">
      <c r="A811" s="37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8"/>
    </row>
    <row r="812" spans="1:14" ht="24">
      <c r="A812" s="37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8"/>
    </row>
    <row r="813" spans="1:14" ht="24">
      <c r="A813" s="37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8"/>
    </row>
    <row r="814" spans="1:14" ht="24">
      <c r="A814" s="37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8"/>
    </row>
    <row r="815" spans="1:14" ht="24">
      <c r="A815" s="37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8"/>
    </row>
    <row r="816" spans="1:14" ht="24">
      <c r="A816" s="37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8"/>
    </row>
    <row r="817" spans="1:14" ht="24">
      <c r="A817" s="37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8"/>
    </row>
    <row r="818" spans="1:14" ht="24">
      <c r="A818" s="37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8"/>
    </row>
    <row r="819" spans="1:14" ht="24">
      <c r="A819" s="37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8"/>
    </row>
    <row r="820" spans="1:14" ht="24">
      <c r="A820" s="37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8"/>
    </row>
    <row r="821" spans="1:14" ht="24">
      <c r="A821" s="37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8"/>
    </row>
    <row r="822" spans="1:14" ht="24">
      <c r="A822" s="37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8"/>
    </row>
    <row r="823" spans="1:14" ht="24">
      <c r="A823" s="37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8"/>
    </row>
    <row r="824" spans="1:14" ht="24">
      <c r="A824" s="37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8"/>
    </row>
    <row r="825" spans="1:14" ht="24">
      <c r="A825" s="37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8"/>
    </row>
    <row r="826" spans="1:14" ht="24">
      <c r="A826" s="37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8"/>
    </row>
    <row r="827" spans="1:14" ht="24">
      <c r="A827" s="37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8"/>
    </row>
    <row r="828" spans="1:14" ht="24">
      <c r="A828" s="37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8"/>
    </row>
    <row r="829" spans="1:14" ht="24">
      <c r="A829" s="37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8"/>
    </row>
    <row r="830" spans="1:14" ht="24">
      <c r="A830" s="37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8"/>
    </row>
    <row r="831" spans="1:14" ht="24">
      <c r="A831" s="37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8"/>
    </row>
    <row r="832" spans="1:14" ht="24">
      <c r="A832" s="37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8"/>
    </row>
    <row r="833" spans="1:14" ht="24">
      <c r="A833" s="37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8"/>
    </row>
    <row r="834" spans="1:14" ht="24">
      <c r="A834" s="37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8"/>
    </row>
    <row r="835" spans="1:14" ht="24">
      <c r="A835" s="37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8"/>
    </row>
    <row r="836" spans="1:14" ht="24">
      <c r="A836" s="37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8"/>
    </row>
    <row r="837" spans="1:14" ht="24">
      <c r="A837" s="37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8"/>
    </row>
    <row r="838" spans="1:14" ht="24">
      <c r="A838" s="37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8"/>
    </row>
    <row r="839" spans="1:14" ht="24">
      <c r="A839" s="37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8"/>
    </row>
    <row r="840" spans="1:14" ht="24">
      <c r="A840" s="37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8"/>
    </row>
    <row r="841" spans="1:14" ht="24">
      <c r="A841" s="37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8"/>
    </row>
    <row r="842" spans="1:14" ht="24">
      <c r="A842" s="37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8"/>
    </row>
    <row r="843" spans="1:14" ht="24">
      <c r="A843" s="37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8"/>
    </row>
    <row r="844" spans="1:14" ht="24">
      <c r="A844" s="37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8"/>
    </row>
    <row r="845" spans="1:14" ht="24">
      <c r="A845" s="37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8"/>
    </row>
    <row r="846" spans="1:14" ht="24">
      <c r="A846" s="37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8"/>
    </row>
    <row r="847" spans="1:14" ht="24">
      <c r="A847" s="37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8"/>
    </row>
    <row r="848" spans="1:14" ht="24">
      <c r="A848" s="37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8"/>
    </row>
    <row r="849" spans="1:14" ht="24">
      <c r="A849" s="37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8"/>
    </row>
    <row r="850" spans="1:14" ht="24">
      <c r="A850" s="37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8"/>
    </row>
    <row r="851" spans="1:14" ht="24">
      <c r="A851" s="37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8"/>
    </row>
    <row r="852" spans="1:14" ht="24">
      <c r="A852" s="37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8"/>
    </row>
    <row r="853" spans="1:14" ht="24">
      <c r="A853" s="37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8"/>
    </row>
    <row r="854" spans="1:14" ht="24">
      <c r="A854" s="37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8"/>
    </row>
    <row r="855" spans="1:14" ht="24">
      <c r="A855" s="37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8"/>
    </row>
    <row r="856" spans="1:14" ht="24">
      <c r="A856" s="37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8"/>
    </row>
    <row r="857" spans="1:14" ht="24">
      <c r="A857" s="37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8"/>
    </row>
    <row r="858" spans="1:14" ht="24">
      <c r="A858" s="37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8"/>
    </row>
    <row r="859" spans="1:14" ht="24">
      <c r="A859" s="37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8"/>
    </row>
    <row r="860" spans="1:14" ht="24">
      <c r="A860" s="37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8"/>
    </row>
    <row r="861" spans="1:14" ht="24">
      <c r="A861" s="37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8"/>
    </row>
    <row r="862" spans="1:14" ht="24">
      <c r="A862" s="37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8"/>
    </row>
    <row r="863" spans="1:14" ht="24">
      <c r="A863" s="37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8"/>
    </row>
    <row r="864" spans="1:14" ht="24">
      <c r="A864" s="37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8"/>
    </row>
    <row r="865" spans="1:14" ht="24">
      <c r="A865" s="37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8"/>
    </row>
    <row r="866" spans="1:14" ht="24">
      <c r="A866" s="37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8"/>
    </row>
    <row r="867" spans="1:14" ht="24">
      <c r="A867" s="37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8"/>
    </row>
    <row r="868" spans="1:14" ht="24">
      <c r="A868" s="37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8"/>
    </row>
    <row r="869" spans="1:14" ht="24">
      <c r="A869" s="37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8"/>
    </row>
    <row r="870" spans="1:14" ht="24">
      <c r="A870" s="37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8"/>
    </row>
    <row r="871" spans="1:14" ht="24">
      <c r="A871" s="37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8"/>
    </row>
    <row r="872" spans="1:14" ht="24">
      <c r="A872" s="37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8"/>
    </row>
    <row r="873" spans="1:14" ht="24">
      <c r="A873" s="37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8"/>
    </row>
    <row r="874" spans="1:14" ht="24">
      <c r="A874" s="37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8"/>
    </row>
    <row r="875" spans="1:14" ht="24">
      <c r="A875" s="37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8"/>
    </row>
    <row r="876" spans="1:14" ht="24">
      <c r="A876" s="37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8"/>
    </row>
    <row r="877" spans="1:14" ht="24">
      <c r="A877" s="37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8"/>
    </row>
    <row r="878" spans="1:14" ht="24">
      <c r="A878" s="37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8"/>
    </row>
    <row r="879" spans="1:14" ht="24">
      <c r="A879" s="37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8"/>
    </row>
    <row r="880" spans="1:14" ht="24">
      <c r="A880" s="37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8"/>
    </row>
    <row r="881" spans="1:14" ht="24">
      <c r="A881" s="37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8"/>
    </row>
    <row r="882" spans="1:14" ht="24">
      <c r="A882" s="37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8"/>
    </row>
    <row r="883" spans="1:14" ht="24">
      <c r="A883" s="37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8"/>
    </row>
    <row r="884" spans="1:14" ht="24">
      <c r="A884" s="37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8"/>
    </row>
    <row r="885" spans="1:14" ht="24">
      <c r="A885" s="37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8"/>
    </row>
    <row r="886" spans="1:14" ht="24">
      <c r="A886" s="37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8"/>
    </row>
    <row r="887" spans="1:14" ht="24">
      <c r="A887" s="37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8"/>
    </row>
    <row r="888" spans="1:14" ht="24">
      <c r="A888" s="37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8"/>
    </row>
    <row r="889" spans="1:14" ht="24">
      <c r="A889" s="37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8"/>
    </row>
    <row r="890" spans="1:14" ht="24">
      <c r="A890" s="37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8"/>
    </row>
    <row r="891" spans="1:14" ht="24">
      <c r="A891" s="37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8"/>
    </row>
    <row r="892" spans="1:14" ht="24">
      <c r="A892" s="37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8"/>
    </row>
    <row r="893" spans="1:14" ht="24">
      <c r="A893" s="37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8"/>
    </row>
    <row r="894" spans="1:14" ht="24">
      <c r="A894" s="37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8"/>
    </row>
    <row r="895" spans="1:14" ht="24">
      <c r="A895" s="37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8"/>
    </row>
    <row r="896" spans="1:14" ht="24">
      <c r="A896" s="37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8"/>
    </row>
    <row r="897" spans="1:14" ht="24">
      <c r="A897" s="37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8"/>
    </row>
    <row r="898" spans="1:14" ht="24">
      <c r="A898" s="37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8"/>
    </row>
    <row r="899" spans="1:14" ht="24">
      <c r="A899" s="37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8"/>
    </row>
    <row r="900" spans="1:14" ht="24">
      <c r="A900" s="37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8"/>
    </row>
    <row r="901" spans="1:14" ht="24">
      <c r="A901" s="37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8"/>
    </row>
    <row r="902" spans="1:14" ht="24">
      <c r="A902" s="37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8"/>
    </row>
    <row r="903" spans="1:14" ht="24">
      <c r="A903" s="37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8"/>
    </row>
    <row r="904" spans="1:14" ht="24">
      <c r="A904" s="37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8"/>
    </row>
    <row r="905" spans="1:14" ht="24">
      <c r="A905" s="37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8"/>
    </row>
    <row r="906" spans="1:14" ht="24">
      <c r="A906" s="37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8"/>
    </row>
    <row r="907" spans="1:14" ht="24">
      <c r="A907" s="37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8"/>
    </row>
    <row r="908" spans="1:14" ht="24">
      <c r="A908" s="37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8"/>
    </row>
    <row r="909" spans="1:14" ht="24">
      <c r="A909" s="37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8"/>
    </row>
    <row r="910" spans="1:14" ht="24">
      <c r="A910" s="37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8"/>
    </row>
    <row r="911" spans="1:14" ht="24">
      <c r="A911" s="37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8"/>
    </row>
    <row r="912" spans="1:14" ht="24">
      <c r="A912" s="37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8"/>
    </row>
    <row r="913" spans="1:14" ht="24">
      <c r="A913" s="37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8"/>
    </row>
    <row r="914" spans="1:14" ht="24">
      <c r="A914" s="37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8"/>
    </row>
    <row r="915" spans="1:14" ht="24">
      <c r="A915" s="37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8"/>
    </row>
    <row r="916" spans="1:14" ht="24">
      <c r="A916" s="37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8"/>
    </row>
    <row r="917" spans="1:14" ht="24">
      <c r="A917" s="37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8"/>
    </row>
    <row r="918" spans="1:14" ht="24">
      <c r="A918" s="37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8"/>
    </row>
    <row r="919" spans="1:14" ht="24">
      <c r="A919" s="37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8"/>
    </row>
    <row r="920" spans="1:14" ht="24">
      <c r="A920" s="37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8"/>
    </row>
    <row r="921" spans="1:14" ht="24">
      <c r="A921" s="37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8"/>
    </row>
    <row r="922" spans="1:14" ht="24">
      <c r="A922" s="37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8"/>
    </row>
    <row r="923" spans="1:14" ht="24">
      <c r="A923" s="37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8"/>
    </row>
    <row r="924" spans="1:14" ht="24">
      <c r="A924" s="37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8"/>
    </row>
    <row r="925" spans="1:14" ht="24">
      <c r="A925" s="37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8"/>
    </row>
    <row r="926" spans="1:14" ht="24">
      <c r="A926" s="37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8"/>
    </row>
    <row r="927" spans="1:14" ht="24">
      <c r="A927" s="37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8"/>
    </row>
    <row r="928" spans="1:14" ht="24">
      <c r="A928" s="37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8"/>
    </row>
    <row r="929" spans="1:14" ht="24">
      <c r="A929" s="37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8"/>
    </row>
    <row r="930" spans="1:14" ht="24">
      <c r="A930" s="37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8"/>
    </row>
    <row r="931" spans="1:14" ht="24">
      <c r="A931" s="37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8"/>
    </row>
    <row r="932" spans="1:14" ht="24">
      <c r="A932" s="37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8"/>
    </row>
    <row r="933" spans="1:14" ht="24">
      <c r="A933" s="37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8"/>
    </row>
    <row r="934" spans="1:14" ht="24">
      <c r="A934" s="37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8"/>
    </row>
    <row r="935" spans="1:14" ht="24">
      <c r="A935" s="37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8"/>
    </row>
    <row r="936" spans="1:14" ht="24">
      <c r="A936" s="37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8"/>
    </row>
    <row r="937" spans="1:14" ht="24">
      <c r="A937" s="37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8"/>
    </row>
    <row r="938" spans="1:14" ht="24">
      <c r="A938" s="37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8"/>
    </row>
    <row r="939" spans="1:14" ht="24">
      <c r="A939" s="37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8"/>
    </row>
    <row r="940" spans="1:14" ht="24">
      <c r="A940" s="37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8"/>
    </row>
    <row r="941" spans="1:14" ht="24">
      <c r="A941" s="37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8"/>
    </row>
    <row r="942" spans="1:14" ht="24">
      <c r="A942" s="37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8"/>
    </row>
    <row r="943" spans="1:14" ht="24">
      <c r="A943" s="37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8"/>
    </row>
    <row r="944" spans="1:14" ht="24">
      <c r="A944" s="37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8"/>
    </row>
    <row r="945" spans="1:14" ht="24">
      <c r="A945" s="37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8"/>
    </row>
    <row r="946" spans="1:14" ht="24">
      <c r="A946" s="37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8"/>
    </row>
    <row r="947" spans="1:14" ht="24">
      <c r="A947" s="37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8"/>
    </row>
    <row r="948" spans="1:14" ht="24">
      <c r="A948" s="37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8"/>
    </row>
    <row r="949" spans="1:14" ht="24">
      <c r="A949" s="37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8"/>
    </row>
    <row r="950" spans="1:14" ht="24">
      <c r="A950" s="37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8"/>
    </row>
    <row r="951" spans="1:14" ht="24">
      <c r="A951" s="37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8"/>
    </row>
    <row r="952" spans="1:14" ht="24">
      <c r="A952" s="37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8"/>
    </row>
    <row r="953" spans="1:14" ht="24">
      <c r="A953" s="37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8"/>
    </row>
    <row r="954" spans="1:14" ht="24">
      <c r="A954" s="37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8"/>
    </row>
    <row r="955" spans="1:14" ht="24">
      <c r="A955" s="37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8"/>
    </row>
    <row r="956" spans="1:14" ht="24">
      <c r="A956" s="37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8"/>
    </row>
    <row r="957" spans="1:14" ht="24">
      <c r="A957" s="37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8"/>
    </row>
    <row r="958" spans="1:14" ht="24">
      <c r="A958" s="37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8"/>
    </row>
    <row r="959" spans="1:14" ht="24">
      <c r="A959" s="37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8"/>
    </row>
    <row r="960" spans="1:14" ht="24">
      <c r="A960" s="37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8"/>
    </row>
    <row r="961" spans="1:14" ht="24">
      <c r="A961" s="37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8"/>
    </row>
    <row r="962" spans="1:14" ht="24">
      <c r="A962" s="37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8"/>
    </row>
    <row r="963" spans="1:14" ht="24">
      <c r="A963" s="37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8"/>
    </row>
    <row r="964" spans="1:14" ht="24">
      <c r="A964" s="37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8"/>
    </row>
    <row r="965" spans="1:14" ht="24">
      <c r="A965" s="37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8"/>
    </row>
    <row r="966" spans="1:14" ht="24">
      <c r="A966" s="37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8"/>
    </row>
    <row r="967" spans="1:14" ht="24">
      <c r="A967" s="37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8"/>
    </row>
    <row r="968" spans="1:14" ht="24">
      <c r="A968" s="37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8"/>
    </row>
    <row r="969" spans="1:14" ht="24">
      <c r="A969" s="37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8"/>
    </row>
    <row r="970" spans="1:14" ht="24">
      <c r="A970" s="37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8"/>
    </row>
    <row r="971" spans="1:14" ht="24">
      <c r="A971" s="37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8"/>
    </row>
    <row r="972" spans="1:14" ht="24">
      <c r="A972" s="37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8"/>
    </row>
    <row r="973" spans="1:14" ht="24">
      <c r="A973" s="37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8"/>
    </row>
    <row r="974" spans="1:14" ht="24">
      <c r="A974" s="37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8"/>
    </row>
    <row r="975" spans="1:14" ht="24">
      <c r="A975" s="37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8"/>
    </row>
    <row r="976" spans="1:14" ht="24">
      <c r="A976" s="37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8"/>
    </row>
    <row r="977" spans="1:14" ht="24">
      <c r="A977" s="37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8"/>
    </row>
    <row r="978" spans="1:14" ht="24">
      <c r="A978" s="37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8"/>
    </row>
    <row r="979" spans="1:14" ht="24">
      <c r="A979" s="37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8"/>
    </row>
    <row r="980" spans="1:14" ht="24">
      <c r="A980" s="37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8"/>
    </row>
    <row r="981" spans="1:14" ht="24">
      <c r="A981" s="37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8"/>
    </row>
    <row r="982" spans="1:14" ht="24">
      <c r="A982" s="37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8"/>
    </row>
    <row r="983" spans="1:14" ht="24">
      <c r="A983" s="37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8"/>
    </row>
    <row r="984" spans="1:14" ht="24">
      <c r="A984" s="37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8"/>
    </row>
    <row r="985" spans="1:14" ht="24">
      <c r="A985" s="37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8"/>
    </row>
    <row r="986" spans="1:14" ht="24">
      <c r="A986" s="37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8"/>
    </row>
    <row r="987" spans="1:14" ht="24">
      <c r="A987" s="37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8"/>
    </row>
    <row r="988" spans="1:14" ht="24">
      <c r="A988" s="37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8"/>
    </row>
    <row r="989" spans="1:14" ht="24">
      <c r="A989" s="37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8"/>
    </row>
    <row r="990" spans="1:14" ht="24">
      <c r="A990" s="37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8"/>
    </row>
    <row r="991" spans="1:14" ht="24">
      <c r="A991" s="37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8"/>
    </row>
    <row r="992" spans="1:14" ht="24">
      <c r="A992" s="37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8"/>
    </row>
    <row r="993" spans="1:14" ht="24">
      <c r="A993" s="37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8"/>
    </row>
    <row r="994" spans="1:14" ht="24">
      <c r="A994" s="37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8"/>
    </row>
    <row r="995" spans="1:14" ht="24">
      <c r="A995" s="37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8"/>
    </row>
    <row r="996" spans="1:14" ht="24">
      <c r="A996" s="37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8"/>
    </row>
    <row r="997" spans="1:14" ht="24">
      <c r="A997" s="37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8"/>
    </row>
    <row r="998" spans="1:14" ht="24">
      <c r="A998" s="37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8"/>
    </row>
    <row r="999" spans="1:14" ht="24">
      <c r="A999" s="37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8"/>
    </row>
    <row r="1000" spans="1:14" ht="24">
      <c r="A1000" s="37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8"/>
    </row>
    <row r="1001" spans="1:14" ht="24">
      <c r="A1001" s="37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8"/>
    </row>
    <row r="1002" spans="1:14" ht="24">
      <c r="A1002" s="37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8"/>
    </row>
    <row r="1003" spans="1:14" ht="24">
      <c r="A1003" s="37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8"/>
    </row>
    <row r="1004" spans="1:14" ht="24">
      <c r="A1004" s="37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8"/>
    </row>
    <row r="1005" spans="1:14" ht="24">
      <c r="A1005" s="37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8"/>
    </row>
    <row r="1006" spans="1:14" ht="24">
      <c r="A1006" s="37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8"/>
    </row>
    <row r="1007" spans="1:14" ht="24">
      <c r="A1007" s="37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8"/>
    </row>
    <row r="1008" spans="1:14" ht="24">
      <c r="A1008" s="37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8"/>
    </row>
    <row r="1009" spans="1:14" ht="24">
      <c r="A1009" s="37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8"/>
    </row>
    <row r="1010" spans="1:14" ht="24">
      <c r="A1010" s="37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8"/>
    </row>
    <row r="1011" spans="1:14" ht="24">
      <c r="A1011" s="37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8"/>
    </row>
    <row r="1012" spans="1:14" ht="24">
      <c r="A1012" s="37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8"/>
    </row>
    <row r="1013" spans="1:14" ht="24">
      <c r="A1013" s="37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8"/>
    </row>
    <row r="1014" spans="1:14" ht="24">
      <c r="A1014" s="37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8"/>
    </row>
    <row r="1015" spans="1:14" ht="24">
      <c r="A1015" s="37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8"/>
    </row>
    <row r="1016" spans="1:14" ht="24">
      <c r="A1016" s="37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8"/>
    </row>
    <row r="1017" spans="1:14" ht="24">
      <c r="A1017" s="37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8"/>
    </row>
    <row r="1018" spans="1:14" ht="24">
      <c r="A1018" s="37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8"/>
    </row>
    <row r="1019" spans="1:14" ht="24">
      <c r="A1019" s="37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8"/>
    </row>
    <row r="1020" spans="1:14" ht="24">
      <c r="A1020" s="37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8"/>
    </row>
    <row r="1021" spans="1:14" ht="24">
      <c r="A1021" s="37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8"/>
    </row>
    <row r="1022" spans="1:14" ht="24">
      <c r="A1022" s="37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8"/>
    </row>
    <row r="1023" spans="1:14" ht="24">
      <c r="A1023" s="37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8"/>
    </row>
    <row r="1024" spans="1:14" ht="24">
      <c r="A1024" s="37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8"/>
    </row>
    <row r="1025" spans="1:14" ht="24">
      <c r="A1025" s="37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8"/>
    </row>
    <row r="1026" spans="1:14" ht="24">
      <c r="A1026" s="37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8"/>
    </row>
    <row r="1027" spans="1:14" ht="24">
      <c r="A1027" s="37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8"/>
    </row>
    <row r="1028" spans="1:14" ht="24">
      <c r="A1028" s="37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8"/>
    </row>
    <row r="1029" spans="1:14" ht="24">
      <c r="A1029" s="37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8"/>
    </row>
    <row r="1030" spans="1:14" ht="24">
      <c r="A1030" s="37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8"/>
    </row>
    <row r="1031" spans="1:14" ht="24">
      <c r="A1031" s="37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8"/>
    </row>
    <row r="1032" spans="1:14" ht="24">
      <c r="A1032" s="37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8"/>
    </row>
    <row r="1033" spans="1:14" ht="24">
      <c r="A1033" s="37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8"/>
    </row>
    <row r="1034" spans="1:14" ht="24">
      <c r="A1034" s="37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8"/>
    </row>
    <row r="1035" spans="1:14" ht="24">
      <c r="A1035" s="37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8"/>
    </row>
    <row r="1036" spans="1:14" ht="24">
      <c r="A1036" s="37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8"/>
    </row>
    <row r="1037" spans="1:14" ht="24">
      <c r="A1037" s="37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8"/>
    </row>
    <row r="1038" spans="1:14" ht="24">
      <c r="A1038" s="37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8"/>
    </row>
    <row r="1039" spans="1:14" ht="24">
      <c r="A1039" s="37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8"/>
    </row>
    <row r="1040" spans="1:14" ht="24">
      <c r="A1040" s="37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8"/>
    </row>
    <row r="1041" spans="1:14" ht="24">
      <c r="A1041" s="37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8"/>
    </row>
    <row r="1042" spans="1:14" ht="24">
      <c r="A1042" s="37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8"/>
    </row>
    <row r="1043" spans="1:14" ht="24">
      <c r="A1043" s="37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8"/>
    </row>
    <row r="1044" spans="1:14" ht="24">
      <c r="A1044" s="37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8"/>
    </row>
    <row r="1045" spans="1:14" ht="24">
      <c r="A1045" s="37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8"/>
    </row>
    <row r="1046" spans="1:14" ht="24">
      <c r="A1046" s="37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8"/>
    </row>
    <row r="1047" spans="1:14" ht="24">
      <c r="A1047" s="37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8"/>
    </row>
    <row r="1048" spans="1:14" ht="24">
      <c r="A1048" s="37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8"/>
    </row>
    <row r="1049" spans="1:14" ht="24">
      <c r="A1049" s="37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8"/>
    </row>
    <row r="1050" spans="1:14" ht="24">
      <c r="A1050" s="37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8"/>
    </row>
    <row r="1051" spans="1:14" ht="24">
      <c r="A1051" s="37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8"/>
    </row>
    <row r="1052" spans="1:14" ht="24">
      <c r="A1052" s="37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8"/>
    </row>
    <row r="1053" spans="1:14" ht="24">
      <c r="A1053" s="37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8"/>
    </row>
    <row r="1054" spans="1:14" ht="24">
      <c r="A1054" s="37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8"/>
    </row>
    <row r="1055" spans="1:14" ht="24">
      <c r="A1055" s="37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8"/>
    </row>
    <row r="1056" spans="1:14" ht="24">
      <c r="A1056" s="37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8"/>
    </row>
    <row r="1057" spans="1:14" ht="24">
      <c r="A1057" s="37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8"/>
    </row>
    <row r="1058" spans="1:14" ht="24">
      <c r="A1058" s="37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8"/>
    </row>
    <row r="1059" spans="1:14" ht="24">
      <c r="A1059" s="37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8"/>
    </row>
    <row r="1060" spans="1:14" ht="24">
      <c r="A1060" s="37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8"/>
    </row>
    <row r="1061" spans="1:14" ht="24">
      <c r="A1061" s="37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8"/>
    </row>
    <row r="1062" spans="1:14" ht="24">
      <c r="A1062" s="37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8"/>
    </row>
    <row r="1063" spans="1:14" ht="24">
      <c r="A1063" s="37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8"/>
    </row>
    <row r="1064" spans="1:14" ht="24">
      <c r="A1064" s="37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8"/>
    </row>
    <row r="1065" spans="1:14" ht="24">
      <c r="A1065" s="37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8"/>
    </row>
    <row r="1066" spans="1:14" ht="24">
      <c r="A1066" s="37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8"/>
    </row>
    <row r="1067" spans="1:14" ht="24">
      <c r="A1067" s="37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8"/>
    </row>
    <row r="1068" spans="1:14" ht="24">
      <c r="A1068" s="37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8"/>
    </row>
    <row r="1069" spans="1:14" ht="24">
      <c r="A1069" s="37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8"/>
    </row>
    <row r="1070" spans="1:14" ht="24">
      <c r="A1070" s="37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8"/>
    </row>
    <row r="1071" spans="1:14" ht="24">
      <c r="A1071" s="37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8"/>
    </row>
    <row r="1072" spans="1:14" ht="24">
      <c r="A1072" s="37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8"/>
    </row>
    <row r="1073" spans="1:14" ht="24">
      <c r="A1073" s="37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8"/>
    </row>
    <row r="1074" spans="1:14" ht="24">
      <c r="A1074" s="37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8"/>
    </row>
    <row r="1075" spans="1:14" ht="24">
      <c r="A1075" s="37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8"/>
    </row>
    <row r="1076" spans="1:14" ht="24">
      <c r="A1076" s="37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8"/>
    </row>
    <row r="1077" spans="1:14" ht="24">
      <c r="A1077" s="37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8"/>
    </row>
    <row r="1078" spans="1:14" ht="24">
      <c r="A1078" s="37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8"/>
    </row>
    <row r="1079" spans="1:14" ht="24">
      <c r="A1079" s="37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8"/>
    </row>
    <row r="1080" spans="1:14" ht="24">
      <c r="A1080" s="37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8"/>
    </row>
    <row r="1081" spans="1:14" ht="24">
      <c r="A1081" s="37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8"/>
    </row>
    <row r="1082" spans="1:14" ht="24">
      <c r="A1082" s="37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8"/>
    </row>
    <row r="1083" spans="1:14" ht="24">
      <c r="A1083" s="37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8"/>
    </row>
    <row r="1084" spans="1:14" ht="24">
      <c r="A1084" s="37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8"/>
    </row>
    <row r="1085" spans="1:14" ht="24">
      <c r="A1085" s="37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8"/>
    </row>
    <row r="1086" spans="1:14" ht="24">
      <c r="A1086" s="37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8"/>
    </row>
    <row r="1087" spans="1:14" ht="24">
      <c r="A1087" s="37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8"/>
    </row>
    <row r="1088" spans="1:14" ht="24">
      <c r="A1088" s="37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8"/>
    </row>
    <row r="1089" spans="1:14" ht="24">
      <c r="A1089" s="37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8"/>
    </row>
    <row r="1090" spans="1:14" ht="24">
      <c r="A1090" s="37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8"/>
    </row>
    <row r="1091" spans="1:14" ht="24">
      <c r="A1091" s="37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8"/>
    </row>
    <row r="1092" spans="1:14" ht="24">
      <c r="A1092" s="37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8"/>
    </row>
    <row r="1093" spans="1:14" ht="24">
      <c r="A1093" s="37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8"/>
    </row>
    <row r="1094" spans="1:14" ht="24">
      <c r="A1094" s="37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8"/>
    </row>
    <row r="1095" spans="1:14" ht="24">
      <c r="A1095" s="37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8"/>
    </row>
    <row r="1096" spans="1:14" ht="24">
      <c r="A1096" s="37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8"/>
    </row>
    <row r="1097" spans="1:14" ht="24">
      <c r="A1097" s="37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8"/>
    </row>
    <row r="1098" spans="1:14" ht="24">
      <c r="A1098" s="37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8"/>
    </row>
    <row r="1099" spans="1:14" ht="24">
      <c r="A1099" s="37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8"/>
    </row>
    <row r="1100" spans="1:14" ht="24">
      <c r="A1100" s="37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8"/>
    </row>
    <row r="1101" spans="1:14" ht="24">
      <c r="A1101" s="37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8"/>
    </row>
    <row r="1102" spans="1:14" ht="24">
      <c r="A1102" s="37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8"/>
    </row>
    <row r="1103" spans="1:14" ht="24">
      <c r="A1103" s="37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8"/>
    </row>
    <row r="1104" spans="1:14" ht="24">
      <c r="A1104" s="37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8"/>
    </row>
    <row r="1105" spans="1:14" ht="24">
      <c r="A1105" s="37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8"/>
    </row>
    <row r="1106" spans="1:14" ht="24">
      <c r="A1106" s="37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8"/>
    </row>
    <row r="1107" spans="1:14" ht="24">
      <c r="A1107" s="37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8"/>
    </row>
    <row r="1108" spans="1:14" ht="24">
      <c r="A1108" s="37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8"/>
    </row>
    <row r="1109" spans="1:14" ht="24">
      <c r="A1109" s="37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8"/>
    </row>
    <row r="1110" spans="1:14" ht="24">
      <c r="A1110" s="37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8"/>
    </row>
    <row r="1111" spans="1:14" ht="24">
      <c r="A1111" s="37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8"/>
    </row>
    <row r="1112" spans="1:14" ht="24">
      <c r="A1112" s="37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8"/>
    </row>
    <row r="1113" spans="1:14" ht="24">
      <c r="A1113" s="37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8"/>
    </row>
    <row r="1114" spans="1:14" ht="24">
      <c r="A1114" s="37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8"/>
    </row>
    <row r="1115" spans="1:14" ht="24">
      <c r="A1115" s="37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8"/>
    </row>
    <row r="1116" spans="1:14" ht="24">
      <c r="A1116" s="37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8"/>
    </row>
    <row r="1117" spans="1:14" ht="24">
      <c r="A1117" s="37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8"/>
    </row>
    <row r="1118" spans="1:14" ht="24">
      <c r="A1118" s="37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8"/>
    </row>
    <row r="1119" spans="1:14" ht="24">
      <c r="A1119" s="37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8"/>
    </row>
    <row r="1120" spans="1:14" ht="24">
      <c r="A1120" s="37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8"/>
    </row>
    <row r="1121" spans="1:14" ht="24">
      <c r="A1121" s="37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8"/>
    </row>
    <row r="1122" spans="1:14" ht="24">
      <c r="A1122" s="37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8"/>
    </row>
    <row r="1123" spans="1:14" ht="24">
      <c r="A1123" s="37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8"/>
    </row>
    <row r="1124" spans="1:14" ht="24">
      <c r="A1124" s="37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8"/>
    </row>
    <row r="1125" spans="1:14" ht="24">
      <c r="A1125" s="37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8"/>
    </row>
    <row r="1126" spans="1:14" ht="24">
      <c r="A1126" s="37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8"/>
    </row>
    <row r="1127" spans="1:14" ht="24">
      <c r="A1127" s="37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8"/>
    </row>
    <row r="1128" spans="1:14" ht="24">
      <c r="A1128" s="37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8"/>
    </row>
    <row r="1129" spans="1:14" ht="24">
      <c r="A1129" s="37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8"/>
    </row>
    <row r="1130" spans="1:14" ht="24">
      <c r="A1130" s="37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8"/>
    </row>
    <row r="1131" spans="1:14" ht="24">
      <c r="A1131" s="37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8"/>
    </row>
    <row r="1132" spans="1:14" ht="24">
      <c r="A1132" s="37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8"/>
    </row>
    <row r="1133" spans="1:14" ht="24">
      <c r="A1133" s="37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8"/>
    </row>
    <row r="1134" spans="1:14" ht="24">
      <c r="A1134" s="37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8"/>
    </row>
    <row r="1135" spans="1:14" ht="24">
      <c r="A1135" s="37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8"/>
    </row>
    <row r="1136" spans="1:14" ht="24">
      <c r="A1136" s="37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8"/>
    </row>
    <row r="1137" spans="1:14" ht="24">
      <c r="A1137" s="37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8"/>
    </row>
    <row r="1138" spans="1:14" ht="24">
      <c r="A1138" s="37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8"/>
    </row>
    <row r="1139" spans="1:14" ht="24">
      <c r="A1139" s="37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8"/>
    </row>
    <row r="1140" spans="1:14" ht="24">
      <c r="A1140" s="37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8"/>
    </row>
    <row r="1141" spans="1:14" ht="24">
      <c r="A1141" s="37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8"/>
    </row>
    <row r="1142" spans="1:14" ht="24">
      <c r="A1142" s="37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8"/>
    </row>
    <row r="1143" spans="1:14" ht="24">
      <c r="A1143" s="37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8"/>
    </row>
    <row r="1144" spans="1:14" ht="24">
      <c r="A1144" s="37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8"/>
    </row>
    <row r="1145" spans="1:14" ht="24">
      <c r="A1145" s="37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8"/>
    </row>
    <row r="1146" spans="1:14" ht="24">
      <c r="A1146" s="37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8"/>
    </row>
    <row r="1147" spans="1:14" ht="24">
      <c r="A1147" s="37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8"/>
    </row>
    <row r="1148" spans="1:14" ht="24">
      <c r="A1148" s="37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8"/>
    </row>
    <row r="1149" spans="1:14" ht="24">
      <c r="A1149" s="37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8"/>
    </row>
    <row r="1150" spans="1:14" ht="24">
      <c r="A1150" s="37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8"/>
    </row>
    <row r="1151" spans="1:14" ht="24">
      <c r="A1151" s="37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8"/>
    </row>
    <row r="1152" spans="1:14" ht="24">
      <c r="A1152" s="37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8"/>
    </row>
    <row r="1153" spans="1:14" ht="24">
      <c r="A1153" s="37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8"/>
    </row>
    <row r="1154" spans="1:14" ht="24">
      <c r="A1154" s="37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8"/>
    </row>
    <row r="1155" spans="1:14" ht="24">
      <c r="A1155" s="37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8"/>
    </row>
    <row r="1156" spans="1:14" ht="24">
      <c r="A1156" s="37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8"/>
    </row>
    <row r="1157" spans="1:14" ht="24">
      <c r="A1157" s="37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8"/>
    </row>
    <row r="1158" spans="1:14" ht="24">
      <c r="A1158" s="37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8"/>
    </row>
    <row r="1159" spans="1:14" ht="24">
      <c r="A1159" s="37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8"/>
    </row>
    <row r="1160" spans="1:14" ht="24">
      <c r="A1160" s="37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8"/>
    </row>
    <row r="1161" spans="1:14" ht="24">
      <c r="A1161" s="37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8"/>
    </row>
    <row r="1162" spans="1:14" ht="24">
      <c r="A1162" s="37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8"/>
    </row>
    <row r="1163" spans="1:14" ht="24">
      <c r="A1163" s="37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8"/>
    </row>
    <row r="1164" spans="1:14" ht="24">
      <c r="A1164" s="37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8"/>
    </row>
    <row r="1165" spans="1:14" ht="24">
      <c r="A1165" s="37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8"/>
    </row>
    <row r="1166" spans="1:14" ht="24">
      <c r="A1166" s="37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8"/>
    </row>
    <row r="1167" spans="1:14" ht="24">
      <c r="A1167" s="37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8"/>
    </row>
    <row r="1168" spans="1:14" ht="24">
      <c r="A1168" s="37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8"/>
    </row>
    <row r="1169" spans="1:14" ht="24">
      <c r="A1169" s="37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8"/>
    </row>
    <row r="1170" spans="1:14" ht="24">
      <c r="A1170" s="37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8"/>
    </row>
    <row r="1171" spans="1:14" ht="24">
      <c r="A1171" s="37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8"/>
    </row>
    <row r="1172" spans="1:14" ht="24">
      <c r="A1172" s="37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8"/>
    </row>
    <row r="1173" spans="1:14" ht="24">
      <c r="A1173" s="37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8"/>
    </row>
    <row r="1174" spans="1:14" ht="24">
      <c r="A1174" s="37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8"/>
    </row>
    <row r="1175" spans="1:14" ht="24">
      <c r="A1175" s="37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8"/>
    </row>
    <row r="1176" spans="1:14" ht="24">
      <c r="A1176" s="37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8"/>
    </row>
    <row r="1177" spans="1:14" ht="24">
      <c r="A1177" s="37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8"/>
    </row>
    <row r="1178" spans="1:14" ht="24">
      <c r="A1178" s="37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8"/>
    </row>
    <row r="1179" spans="1:14" ht="24">
      <c r="A1179" s="37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8"/>
    </row>
    <row r="1180" spans="1:14" ht="24">
      <c r="A1180" s="37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8"/>
    </row>
    <row r="1181" spans="1:14" ht="24">
      <c r="A1181" s="37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8"/>
    </row>
    <row r="1182" spans="1:14" ht="24">
      <c r="A1182" s="37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8"/>
    </row>
    <row r="1183" spans="1:14" ht="24">
      <c r="A1183" s="37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8"/>
    </row>
    <row r="1184" spans="1:14" ht="24">
      <c r="A1184" s="37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8"/>
    </row>
    <row r="1185" spans="1:14" ht="24">
      <c r="A1185" s="37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8"/>
    </row>
    <row r="1186" spans="1:14" ht="24">
      <c r="A1186" s="37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8"/>
    </row>
    <row r="1187" spans="1:14" ht="24">
      <c r="A1187" s="37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8"/>
    </row>
    <row r="1188" spans="1:14" ht="24">
      <c r="A1188" s="37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8"/>
    </row>
    <row r="1189" spans="1:14" ht="24">
      <c r="A1189" s="37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8"/>
    </row>
    <row r="1190" spans="1:14" ht="24">
      <c r="A1190" s="37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8"/>
    </row>
    <row r="1191" spans="1:14" ht="24">
      <c r="A1191" s="37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8"/>
    </row>
    <row r="1192" spans="1:14" ht="24">
      <c r="A1192" s="37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8"/>
    </row>
    <row r="1193" spans="1:14" ht="24">
      <c r="A1193" s="37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8"/>
    </row>
    <row r="1194" spans="1:14" ht="24">
      <c r="A1194" s="37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8"/>
    </row>
    <row r="1195" spans="1:14" ht="24">
      <c r="A1195" s="37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8"/>
    </row>
    <row r="1196" spans="1:14" ht="24">
      <c r="A1196" s="37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8"/>
    </row>
    <row r="1197" spans="1:14" ht="24">
      <c r="A1197" s="37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8"/>
    </row>
    <row r="1198" spans="1:14" ht="24">
      <c r="A1198" s="37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8"/>
    </row>
    <row r="1199" spans="1:14" ht="24">
      <c r="A1199" s="37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8"/>
    </row>
    <row r="1200" spans="1:14" ht="24">
      <c r="A1200" s="37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8"/>
    </row>
    <row r="1201" spans="1:14" ht="24">
      <c r="A1201" s="37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8"/>
    </row>
    <row r="1202" spans="1:14" ht="24">
      <c r="A1202" s="37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8"/>
    </row>
    <row r="1203" spans="1:14" ht="24">
      <c r="A1203" s="37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8"/>
    </row>
    <row r="1204" spans="1:14" ht="24">
      <c r="A1204" s="37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8"/>
    </row>
    <row r="1205" spans="1:14" ht="24">
      <c r="A1205" s="37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8"/>
    </row>
    <row r="1206" spans="1:14" ht="24">
      <c r="A1206" s="37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8"/>
    </row>
    <row r="1207" spans="1:14" ht="24">
      <c r="A1207" s="37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8"/>
    </row>
    <row r="1208" spans="1:14" ht="24">
      <c r="A1208" s="37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8"/>
    </row>
    <row r="1209" spans="1:14" ht="24">
      <c r="A1209" s="37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8"/>
    </row>
    <row r="1210" spans="1:14" ht="24">
      <c r="A1210" s="37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8"/>
    </row>
    <row r="1211" spans="1:14" ht="24">
      <c r="A1211" s="37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8"/>
    </row>
    <row r="1212" spans="1:14" ht="24">
      <c r="A1212" s="37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8"/>
    </row>
    <row r="1213" spans="1:14" ht="24">
      <c r="A1213" s="37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8"/>
    </row>
    <row r="1214" spans="1:14" ht="24">
      <c r="A1214" s="37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8"/>
    </row>
    <row r="1215" spans="1:14" ht="24">
      <c r="A1215" s="37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8"/>
    </row>
    <row r="1216" spans="1:14" ht="24">
      <c r="A1216" s="37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8"/>
    </row>
    <row r="1217" spans="1:14" ht="24">
      <c r="A1217" s="37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8"/>
    </row>
    <row r="1218" spans="1:14" ht="24">
      <c r="A1218" s="37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8"/>
    </row>
    <row r="1219" spans="1:14" ht="24">
      <c r="A1219" s="37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8"/>
    </row>
    <row r="1220" spans="1:14" ht="24">
      <c r="A1220" s="37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8"/>
    </row>
    <row r="1221" spans="1:14" ht="24">
      <c r="A1221" s="37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8"/>
    </row>
    <row r="1222" spans="1:14" ht="24">
      <c r="A1222" s="37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8"/>
    </row>
    <row r="1223" spans="1:14" ht="24">
      <c r="A1223" s="37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8"/>
    </row>
    <row r="1224" spans="1:14" ht="24">
      <c r="A1224" s="37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8"/>
    </row>
    <row r="1225" spans="1:14" ht="24">
      <c r="A1225" s="37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8"/>
    </row>
    <row r="1226" spans="1:14" ht="24">
      <c r="A1226" s="37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8"/>
    </row>
    <row r="1227" spans="1:14" ht="24">
      <c r="A1227" s="37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8"/>
    </row>
    <row r="1228" spans="1:14" ht="24">
      <c r="A1228" s="37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8"/>
    </row>
    <row r="1229" spans="1:14" ht="24">
      <c r="A1229" s="37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8"/>
    </row>
    <row r="1230" spans="1:14" ht="24">
      <c r="A1230" s="37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8"/>
    </row>
    <row r="1231" spans="1:14" ht="24">
      <c r="A1231" s="37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8"/>
    </row>
    <row r="1232" spans="1:14" ht="24">
      <c r="A1232" s="37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8"/>
    </row>
    <row r="1233" spans="1:14" ht="24">
      <c r="A1233" s="37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8"/>
    </row>
    <row r="1234" spans="1:14" ht="24">
      <c r="A1234" s="37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8"/>
    </row>
    <row r="1235" spans="1:14" ht="24">
      <c r="A1235" s="37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8"/>
    </row>
    <row r="1236" spans="1:14" ht="24">
      <c r="A1236" s="37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8"/>
    </row>
    <row r="1237" spans="1:14" ht="24">
      <c r="A1237" s="37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8"/>
    </row>
    <row r="1238" spans="1:14" ht="24">
      <c r="A1238" s="37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8"/>
    </row>
    <row r="1239" spans="1:14" ht="24">
      <c r="A1239" s="37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8"/>
    </row>
    <row r="1240" spans="1:14" ht="24">
      <c r="A1240" s="37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8"/>
    </row>
    <row r="1241" spans="1:14" ht="24">
      <c r="A1241" s="37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8"/>
    </row>
    <row r="1242" spans="1:14" ht="24">
      <c r="A1242" s="37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8"/>
    </row>
    <row r="1243" spans="1:14" ht="24">
      <c r="A1243" s="37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8"/>
    </row>
    <row r="1244" spans="1:14" ht="24">
      <c r="A1244" s="37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8"/>
    </row>
    <row r="1245" spans="1:14" ht="24">
      <c r="A1245" s="37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8"/>
    </row>
    <row r="1246" spans="1:14" ht="24">
      <c r="A1246" s="37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8"/>
    </row>
    <row r="1247" spans="1:14" ht="24">
      <c r="A1247" s="37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8"/>
    </row>
    <row r="1248" spans="1:14" ht="24">
      <c r="A1248" s="37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8"/>
    </row>
    <row r="1249" spans="1:14" ht="24">
      <c r="A1249" s="37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8"/>
    </row>
    <row r="1250" spans="1:14" ht="24">
      <c r="A1250" s="37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8"/>
    </row>
    <row r="1251" spans="1:14" ht="24">
      <c r="A1251" s="37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8"/>
    </row>
    <row r="1252" spans="1:14" ht="24">
      <c r="A1252" s="37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8"/>
    </row>
    <row r="1253" spans="1:14" ht="24">
      <c r="A1253" s="37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8"/>
    </row>
    <row r="1254" spans="1:14" ht="24">
      <c r="A1254" s="37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8"/>
    </row>
    <row r="1255" spans="1:14" ht="24">
      <c r="A1255" s="37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8"/>
    </row>
    <row r="1256" spans="1:14" ht="24">
      <c r="A1256" s="37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8"/>
    </row>
    <row r="1257" spans="1:14" ht="24">
      <c r="A1257" s="37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8"/>
    </row>
    <row r="1258" spans="1:14" ht="24">
      <c r="A1258" s="37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8"/>
    </row>
    <row r="1259" spans="1:14" ht="24">
      <c r="A1259" s="37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8"/>
    </row>
    <row r="1260" spans="1:14" ht="24">
      <c r="A1260" s="37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8"/>
    </row>
    <row r="1261" spans="1:14" ht="24">
      <c r="A1261" s="37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8"/>
    </row>
    <row r="1262" spans="1:14" ht="24">
      <c r="A1262" s="37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8"/>
    </row>
    <row r="1263" spans="1:14" ht="24">
      <c r="A1263" s="37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8"/>
    </row>
    <row r="1264" spans="1:14" ht="24">
      <c r="A1264" s="37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8"/>
    </row>
    <row r="1265" spans="1:14" ht="24">
      <c r="A1265" s="37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8"/>
    </row>
    <row r="1266" spans="1:14" ht="24">
      <c r="A1266" s="37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8"/>
    </row>
    <row r="1267" spans="1:14" ht="24">
      <c r="A1267" s="37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8"/>
    </row>
    <row r="1268" spans="1:14" ht="24">
      <c r="A1268" s="37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8"/>
    </row>
    <row r="1269" spans="1:14" ht="24">
      <c r="A1269" s="37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8"/>
    </row>
    <row r="1270" spans="1:14" ht="24">
      <c r="A1270" s="37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8"/>
    </row>
    <row r="1271" spans="1:14" ht="24">
      <c r="A1271" s="37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8"/>
    </row>
    <row r="1272" spans="1:14" ht="24">
      <c r="A1272" s="37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8"/>
    </row>
    <row r="1273" spans="1:14" ht="24">
      <c r="A1273" s="37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8"/>
    </row>
    <row r="1274" spans="1:14" ht="24">
      <c r="A1274" s="37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8"/>
    </row>
    <row r="1275" spans="1:14" ht="24">
      <c r="A1275" s="37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8"/>
    </row>
    <row r="1276" spans="1:14" ht="24">
      <c r="A1276" s="37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8"/>
    </row>
    <row r="1277" spans="1:14" ht="24">
      <c r="A1277" s="37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8"/>
    </row>
    <row r="1278" spans="1:14" ht="24">
      <c r="A1278" s="37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8"/>
    </row>
    <row r="1279" spans="1:14" ht="24">
      <c r="A1279" s="37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8"/>
    </row>
    <row r="1280" spans="1:14" ht="24">
      <c r="A1280" s="37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8"/>
    </row>
    <row r="1281" spans="1:14" ht="24">
      <c r="A1281" s="37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8"/>
    </row>
    <row r="1282" spans="1:14" ht="24">
      <c r="A1282" s="37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8"/>
    </row>
    <row r="1283" spans="1:14" ht="24">
      <c r="A1283" s="37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8"/>
    </row>
    <row r="1284" spans="1:14" ht="24">
      <c r="A1284" s="37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8"/>
    </row>
    <row r="1285" spans="1:14" ht="24">
      <c r="A1285" s="37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8"/>
    </row>
    <row r="1286" spans="1:14" ht="24">
      <c r="A1286" s="37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8"/>
    </row>
    <row r="1287" spans="1:14" ht="24">
      <c r="A1287" s="37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8"/>
    </row>
    <row r="1288" spans="1:14" ht="24">
      <c r="A1288" s="37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8"/>
    </row>
    <row r="1289" spans="1:14" ht="24">
      <c r="A1289" s="37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8"/>
    </row>
    <row r="1290" spans="1:14" ht="24">
      <c r="A1290" s="37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8"/>
    </row>
    <row r="1291" spans="1:14" ht="24">
      <c r="A1291" s="37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8"/>
    </row>
    <row r="1292" spans="1:14" ht="24">
      <c r="A1292" s="37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8"/>
    </row>
    <row r="1293" spans="1:14" ht="24">
      <c r="A1293" s="37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8"/>
    </row>
    <row r="1294" spans="1:14" ht="24">
      <c r="A1294" s="37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8"/>
    </row>
    <row r="1295" spans="1:14" ht="24">
      <c r="A1295" s="37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8"/>
    </row>
    <row r="1296" spans="1:14" ht="24">
      <c r="A1296" s="37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8"/>
    </row>
    <row r="1297" spans="1:14" ht="24">
      <c r="A1297" s="37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8"/>
    </row>
    <row r="1298" spans="1:14" ht="24">
      <c r="A1298" s="37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8"/>
    </row>
    <row r="1299" spans="1:14" ht="24">
      <c r="A1299" s="37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8"/>
    </row>
    <row r="1300" spans="1:14" ht="24">
      <c r="A1300" s="37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8"/>
    </row>
    <row r="1301" spans="1:14" ht="24">
      <c r="A1301" s="37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8"/>
    </row>
    <row r="1302" spans="1:14" ht="24">
      <c r="A1302" s="37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8"/>
    </row>
    <row r="1303" spans="1:14" ht="24">
      <c r="A1303" s="37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8"/>
    </row>
    <row r="1304" spans="1:14" ht="24">
      <c r="A1304" s="37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8"/>
    </row>
    <row r="1305" spans="1:14" ht="24">
      <c r="A1305" s="37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8"/>
    </row>
    <row r="1306" spans="1:14" ht="24">
      <c r="A1306" s="37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8"/>
    </row>
    <row r="1307" spans="1:14" ht="24">
      <c r="A1307" s="37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8"/>
    </row>
    <row r="1308" spans="1:14" ht="24">
      <c r="A1308" s="37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8"/>
    </row>
    <row r="1309" spans="1:14" ht="24">
      <c r="A1309" s="37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8"/>
    </row>
    <row r="1310" spans="1:14" ht="24">
      <c r="A1310" s="37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8"/>
    </row>
    <row r="1311" spans="1:14" ht="24">
      <c r="A1311" s="37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8"/>
    </row>
    <row r="1312" spans="1:14" ht="24">
      <c r="A1312" s="37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8"/>
    </row>
    <row r="1313" spans="1:14" ht="24">
      <c r="A1313" s="37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8"/>
    </row>
    <row r="1314" spans="1:14" ht="24">
      <c r="A1314" s="37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8"/>
    </row>
    <row r="1315" spans="1:14" ht="24">
      <c r="A1315" s="37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8"/>
    </row>
    <row r="1316" spans="1:14" ht="24">
      <c r="A1316" s="37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8"/>
    </row>
    <row r="1317" spans="1:14" ht="24">
      <c r="A1317" s="37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8"/>
    </row>
    <row r="1318" spans="1:14" ht="24">
      <c r="A1318" s="37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8"/>
    </row>
    <row r="1319" spans="1:14" ht="24">
      <c r="A1319" s="37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8"/>
    </row>
    <row r="1320" spans="1:14" ht="24">
      <c r="A1320" s="37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8"/>
    </row>
    <row r="1321" spans="1:14" ht="24">
      <c r="A1321" s="37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8"/>
    </row>
    <row r="1322" spans="1:14" ht="24">
      <c r="A1322" s="37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8"/>
    </row>
    <row r="1323" spans="1:14" ht="24">
      <c r="A1323" s="37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8"/>
    </row>
    <row r="1324" spans="1:14" ht="24">
      <c r="A1324" s="37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8"/>
    </row>
    <row r="1325" spans="1:14" ht="24">
      <c r="A1325" s="37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8"/>
    </row>
    <row r="1326" spans="1:14" ht="24">
      <c r="A1326" s="37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8"/>
    </row>
    <row r="1327" spans="1:14" ht="24">
      <c r="A1327" s="37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8"/>
    </row>
    <row r="1328" spans="1:14" ht="24">
      <c r="A1328" s="37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8"/>
    </row>
    <row r="1329" spans="1:14" ht="24">
      <c r="A1329" s="37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8"/>
    </row>
    <row r="1330" spans="1:14" ht="24">
      <c r="A1330" s="37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8"/>
    </row>
    <row r="1331" spans="1:14" ht="24">
      <c r="A1331" s="37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8"/>
    </row>
    <row r="1332" spans="1:14" ht="24">
      <c r="A1332" s="37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8"/>
    </row>
    <row r="1333" spans="1:14" ht="24">
      <c r="A1333" s="37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8"/>
    </row>
    <row r="1334" spans="1:14" ht="24">
      <c r="A1334" s="37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8"/>
    </row>
    <row r="1335" spans="1:14" ht="24">
      <c r="A1335" s="37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8"/>
    </row>
    <row r="1336" spans="1:14" ht="24">
      <c r="A1336" s="37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8"/>
    </row>
    <row r="1337" spans="1:14" ht="24">
      <c r="A1337" s="37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8"/>
    </row>
    <row r="1338" spans="1:14" ht="24">
      <c r="A1338" s="37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8"/>
    </row>
    <row r="1339" spans="1:14" ht="24">
      <c r="A1339" s="37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8"/>
    </row>
    <row r="1340" spans="1:14" ht="24">
      <c r="A1340" s="37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8"/>
    </row>
    <row r="1341" spans="1:14" ht="24">
      <c r="A1341" s="37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8"/>
    </row>
    <row r="1342" spans="1:14" ht="24">
      <c r="A1342" s="37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8"/>
    </row>
    <row r="1343" spans="1:14" ht="24">
      <c r="A1343" s="37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8"/>
    </row>
    <row r="1344" spans="1:14" ht="24">
      <c r="A1344" s="37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8"/>
    </row>
    <row r="1345" spans="1:14" ht="24">
      <c r="A1345" s="37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8"/>
    </row>
    <row r="1346" spans="1:14" ht="24">
      <c r="A1346" s="37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8"/>
    </row>
    <row r="1347" spans="1:14" ht="24">
      <c r="A1347" s="37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8"/>
    </row>
    <row r="1348" spans="1:14" ht="24">
      <c r="A1348" s="37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8"/>
    </row>
    <row r="1349" spans="1:14" ht="24">
      <c r="A1349" s="37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8"/>
    </row>
    <row r="1350" spans="1:14" ht="24">
      <c r="A1350" s="37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8"/>
    </row>
    <row r="1351" spans="1:14" ht="24">
      <c r="A1351" s="37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8"/>
    </row>
    <row r="1352" spans="1:14" ht="24">
      <c r="A1352" s="37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8"/>
    </row>
    <row r="1353" spans="1:14" ht="24">
      <c r="A1353" s="37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8"/>
    </row>
    <row r="1354" spans="1:14" ht="24">
      <c r="A1354" s="37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8"/>
    </row>
    <row r="1355" spans="1:14" ht="24">
      <c r="A1355" s="37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8"/>
    </row>
    <row r="1356" spans="1:14" ht="24">
      <c r="A1356" s="37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8"/>
    </row>
    <row r="1357" spans="1:14" ht="24">
      <c r="A1357" s="37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8"/>
    </row>
    <row r="1358" spans="1:14" ht="24">
      <c r="A1358" s="37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8"/>
    </row>
    <row r="1359" spans="1:14" ht="24">
      <c r="A1359" s="37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8"/>
    </row>
    <row r="1360" spans="1:14" ht="24">
      <c r="A1360" s="37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8"/>
    </row>
    <row r="1361" spans="1:14" ht="24">
      <c r="A1361" s="37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8"/>
    </row>
    <row r="1362" spans="1:14" ht="24">
      <c r="A1362" s="37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8"/>
    </row>
    <row r="1363" spans="1:14" ht="24">
      <c r="A1363" s="37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8"/>
    </row>
    <row r="1364" spans="1:14" ht="24">
      <c r="A1364" s="37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8"/>
    </row>
    <row r="1365" spans="1:14" ht="24">
      <c r="A1365" s="37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8"/>
    </row>
    <row r="1366" spans="1:14" ht="24">
      <c r="A1366" s="37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8"/>
    </row>
    <row r="1367" spans="1:14" ht="24">
      <c r="A1367" s="37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8"/>
    </row>
    <row r="1368" spans="1:14" ht="24">
      <c r="A1368" s="37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8"/>
    </row>
    <row r="1369" spans="1:14" ht="24">
      <c r="A1369" s="37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8"/>
    </row>
    <row r="1370" spans="1:14" ht="24">
      <c r="A1370" s="37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8"/>
    </row>
    <row r="1371" spans="1:14" ht="24">
      <c r="A1371" s="37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8"/>
    </row>
    <row r="1372" spans="1:14" ht="24">
      <c r="A1372" s="37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8"/>
    </row>
    <row r="1373" spans="1:14" ht="24">
      <c r="A1373" s="37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8"/>
    </row>
    <row r="1374" spans="1:14" ht="24">
      <c r="A1374" s="37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8"/>
    </row>
    <row r="1375" spans="1:14" ht="24">
      <c r="A1375" s="37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8"/>
    </row>
    <row r="1376" spans="1:14" ht="24">
      <c r="A1376" s="37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8"/>
    </row>
    <row r="1377" spans="1:14" ht="24">
      <c r="A1377" s="37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8"/>
    </row>
    <row r="1378" spans="1:14" ht="24">
      <c r="A1378" s="37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8"/>
    </row>
    <row r="1379" spans="1:14" ht="24">
      <c r="A1379" s="37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8"/>
    </row>
    <row r="1380" spans="1:14" ht="24">
      <c r="A1380" s="37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8"/>
    </row>
    <row r="1381" spans="1:14" ht="24">
      <c r="A1381" s="37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8"/>
    </row>
    <row r="1382" spans="1:14" ht="24">
      <c r="A1382" s="37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8"/>
    </row>
    <row r="1383" spans="1:14" ht="24">
      <c r="A1383" s="37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8"/>
    </row>
    <row r="1384" spans="1:14" ht="24">
      <c r="A1384" s="37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8"/>
    </row>
    <row r="1385" spans="1:14" ht="24">
      <c r="A1385" s="37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8"/>
    </row>
    <row r="1386" spans="1:14" ht="24">
      <c r="A1386" s="37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8"/>
    </row>
    <row r="1387" spans="1:14" ht="24">
      <c r="A1387" s="37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8"/>
    </row>
    <row r="1388" spans="1:14" ht="24">
      <c r="A1388" s="37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8"/>
    </row>
    <row r="1389" spans="1:14" ht="24">
      <c r="A1389" s="37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8"/>
    </row>
    <row r="1390" spans="1:14" ht="24">
      <c r="A1390" s="37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8"/>
    </row>
    <row r="1391" spans="1:14" ht="24">
      <c r="A1391" s="37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8"/>
    </row>
    <row r="1392" spans="1:14" ht="24">
      <c r="A1392" s="37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8"/>
    </row>
    <row r="1393" spans="1:14" ht="24">
      <c r="A1393" s="37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8"/>
    </row>
    <row r="1394" spans="1:14" ht="24">
      <c r="A1394" s="37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8"/>
    </row>
    <row r="1395" spans="1:14" ht="24">
      <c r="A1395" s="37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8"/>
    </row>
    <row r="1396" spans="1:14" ht="24">
      <c r="A1396" s="37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8"/>
    </row>
    <row r="1397" spans="1:14" ht="24">
      <c r="A1397" s="37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8"/>
    </row>
    <row r="1398" spans="1:14" ht="24">
      <c r="A1398" s="37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8"/>
    </row>
    <row r="1399" spans="1:14" ht="24">
      <c r="A1399" s="37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8"/>
    </row>
    <row r="1400" spans="1:14" ht="24">
      <c r="A1400" s="37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8"/>
    </row>
    <row r="1401" spans="1:14" ht="24">
      <c r="A1401" s="37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8"/>
    </row>
    <row r="1402" spans="1:14" ht="24">
      <c r="A1402" s="37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8"/>
    </row>
    <row r="1403" spans="1:14" ht="24">
      <c r="A1403" s="37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8"/>
    </row>
    <row r="1404" spans="1:14" ht="24">
      <c r="A1404" s="37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8"/>
    </row>
    <row r="1405" spans="1:14" ht="24">
      <c r="A1405" s="37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8"/>
    </row>
    <row r="1406" spans="1:14" ht="24">
      <c r="A1406" s="37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8"/>
    </row>
    <row r="1407" spans="1:14" ht="24">
      <c r="A1407" s="37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8"/>
    </row>
    <row r="1408" spans="1:14" ht="24">
      <c r="A1408" s="37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8"/>
    </row>
    <row r="1409" spans="1:14" ht="24">
      <c r="A1409" s="37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8"/>
    </row>
    <row r="1410" spans="1:14" ht="24">
      <c r="A1410" s="37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8"/>
    </row>
    <row r="1411" spans="1:14" ht="24">
      <c r="A1411" s="37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8"/>
    </row>
    <row r="1412" spans="1:14" ht="24">
      <c r="A1412" s="37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8"/>
    </row>
    <row r="1413" spans="1:14" ht="24">
      <c r="A1413" s="37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8"/>
    </row>
    <row r="1414" spans="1:14" ht="24">
      <c r="A1414" s="37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8"/>
    </row>
    <row r="1415" spans="1:14" ht="24">
      <c r="A1415" s="37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8"/>
    </row>
    <row r="1416" spans="1:14" ht="24">
      <c r="A1416" s="37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8"/>
    </row>
    <row r="1417" spans="1:14" ht="24">
      <c r="A1417" s="37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8"/>
    </row>
    <row r="1418" spans="1:14" ht="24">
      <c r="A1418" s="37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8"/>
    </row>
    <row r="1419" spans="1:14" ht="24">
      <c r="A1419" s="37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8"/>
    </row>
    <row r="1420" spans="1:14" ht="24">
      <c r="A1420" s="37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8"/>
    </row>
    <row r="1421" spans="1:14" ht="24">
      <c r="A1421" s="37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8"/>
    </row>
    <row r="1422" spans="1:14" ht="24">
      <c r="A1422" s="37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8"/>
    </row>
    <row r="1423" spans="1:14" ht="24">
      <c r="A1423" s="37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8"/>
    </row>
    <row r="1424" spans="1:14" ht="24">
      <c r="A1424" s="37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8"/>
    </row>
    <row r="1425" spans="1:14" ht="24">
      <c r="A1425" s="37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8"/>
    </row>
    <row r="1426" spans="1:14" ht="24">
      <c r="A1426" s="37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8"/>
    </row>
    <row r="1427" spans="1:14" ht="24">
      <c r="A1427" s="37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8"/>
    </row>
    <row r="1428" spans="1:14" ht="24">
      <c r="A1428" s="37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8"/>
    </row>
    <row r="1429" spans="1:14" ht="24">
      <c r="A1429" s="37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8"/>
    </row>
    <row r="1430" spans="1:14" ht="24">
      <c r="A1430" s="37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8"/>
    </row>
    <row r="1431" spans="1:14" ht="24">
      <c r="A1431" s="37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8"/>
    </row>
    <row r="1432" spans="1:14" ht="24">
      <c r="A1432" s="37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8"/>
    </row>
    <row r="1433" spans="1:14" ht="24">
      <c r="A1433" s="37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8"/>
    </row>
    <row r="1434" spans="1:14" ht="24">
      <c r="A1434" s="37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8"/>
    </row>
    <row r="1435" spans="1:14" ht="24">
      <c r="A1435" s="37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8"/>
    </row>
    <row r="1436" spans="1:14" ht="24">
      <c r="A1436" s="37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8"/>
    </row>
    <row r="1437" spans="1:14" ht="24">
      <c r="A1437" s="37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8"/>
    </row>
    <row r="1438" spans="1:14" ht="24">
      <c r="A1438" s="37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8"/>
    </row>
    <row r="1439" spans="1:14" ht="24">
      <c r="A1439" s="37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8"/>
    </row>
    <row r="1440" spans="1:14" ht="24">
      <c r="A1440" s="37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8"/>
    </row>
    <row r="1441" spans="1:14" ht="24">
      <c r="A1441" s="37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8"/>
    </row>
    <row r="1442" spans="1:14" ht="24">
      <c r="A1442" s="37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8"/>
    </row>
    <row r="1443" spans="1:14" ht="24">
      <c r="A1443" s="37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8"/>
    </row>
    <row r="1444" spans="1:14" ht="24">
      <c r="A1444" s="37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8"/>
    </row>
    <row r="1445" spans="1:14" ht="24">
      <c r="A1445" s="37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8"/>
    </row>
    <row r="1446" spans="1:14" ht="24">
      <c r="A1446" s="37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8"/>
    </row>
    <row r="1447" spans="1:14" ht="24">
      <c r="A1447" s="37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8"/>
    </row>
    <row r="1448" spans="1:14" ht="24">
      <c r="A1448" s="37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8"/>
    </row>
    <row r="1449" spans="1:14" ht="24">
      <c r="A1449" s="37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8"/>
    </row>
    <row r="1450" spans="1:14" ht="24">
      <c r="A1450" s="37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8"/>
    </row>
    <row r="1451" spans="1:14" ht="24">
      <c r="A1451" s="37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8"/>
    </row>
    <row r="1452" spans="1:14" ht="24">
      <c r="A1452" s="37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8"/>
    </row>
    <row r="1453" spans="1:14" ht="24">
      <c r="A1453" s="37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8"/>
    </row>
    <row r="1454" spans="1:14" ht="24">
      <c r="A1454" s="37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8"/>
    </row>
    <row r="1455" spans="1:14" ht="24">
      <c r="A1455" s="37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8"/>
    </row>
    <row r="1456" spans="1:14" ht="24">
      <c r="A1456" s="37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8"/>
    </row>
    <row r="1457" spans="1:14" ht="24">
      <c r="A1457" s="37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8"/>
    </row>
    <row r="1458" spans="1:14" ht="24">
      <c r="A1458" s="37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8"/>
    </row>
    <row r="1459" spans="1:14" ht="24">
      <c r="A1459" s="37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8"/>
    </row>
    <row r="1460" spans="1:14" ht="24">
      <c r="A1460" s="37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8"/>
    </row>
    <row r="1461" spans="1:14" ht="24">
      <c r="A1461" s="37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8"/>
    </row>
    <row r="1462" spans="1:14" ht="24">
      <c r="A1462" s="37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8"/>
    </row>
    <row r="1463" spans="1:14" ht="24">
      <c r="A1463" s="37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8"/>
    </row>
    <row r="1464" spans="1:14" ht="24">
      <c r="A1464" s="37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8"/>
    </row>
    <row r="1465" spans="1:14" ht="24">
      <c r="A1465" s="37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8"/>
    </row>
    <row r="1466" spans="1:14" ht="24">
      <c r="A1466" s="37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8"/>
    </row>
    <row r="1467" spans="1:14" ht="24">
      <c r="A1467" s="37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8"/>
    </row>
    <row r="1468" spans="1:14" ht="24">
      <c r="A1468" s="37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8"/>
    </row>
    <row r="1469" spans="1:14" ht="24">
      <c r="A1469" s="37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8"/>
    </row>
    <row r="1470" spans="1:14" ht="24">
      <c r="A1470" s="37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8"/>
    </row>
    <row r="1471" spans="1:14" ht="24">
      <c r="A1471" s="37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8"/>
    </row>
    <row r="1472" spans="1:14" ht="24">
      <c r="A1472" s="37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8"/>
    </row>
    <row r="1473" spans="1:14" ht="24">
      <c r="A1473" s="37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8"/>
    </row>
    <row r="1474" spans="1:14" ht="24">
      <c r="A1474" s="37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8"/>
    </row>
    <row r="1475" spans="1:14" ht="24">
      <c r="A1475" s="37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8"/>
    </row>
    <row r="1476" spans="1:14" ht="24">
      <c r="A1476" s="37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8"/>
    </row>
    <row r="1477" spans="1:14" ht="24">
      <c r="A1477" s="37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8"/>
    </row>
    <row r="1478" spans="1:14" ht="24">
      <c r="A1478" s="37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8"/>
    </row>
    <row r="1479" spans="1:14" ht="24">
      <c r="A1479" s="37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8"/>
    </row>
    <row r="1480" spans="1:14" ht="24">
      <c r="A1480" s="37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8"/>
    </row>
    <row r="1481" spans="1:14" ht="24">
      <c r="A1481" s="37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8"/>
    </row>
    <row r="1482" spans="1:14" ht="24">
      <c r="A1482" s="37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8"/>
    </row>
    <row r="1483" spans="1:14" ht="24">
      <c r="A1483" s="37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8"/>
    </row>
    <row r="1484" spans="1:14" ht="24">
      <c r="A1484" s="37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8"/>
    </row>
    <row r="1485" spans="1:14" ht="24">
      <c r="A1485" s="37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8"/>
    </row>
    <row r="1486" spans="1:14" ht="24">
      <c r="A1486" s="37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8"/>
    </row>
    <row r="1487" spans="1:14" ht="24">
      <c r="A1487" s="37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8"/>
    </row>
    <row r="1488" spans="1:14" ht="24">
      <c r="A1488" s="37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8"/>
    </row>
    <row r="1489" spans="1:14" ht="24">
      <c r="A1489" s="37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8"/>
    </row>
    <row r="1490" spans="1:14" ht="24">
      <c r="A1490" s="37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8"/>
    </row>
    <row r="1491" spans="1:14" ht="24">
      <c r="A1491" s="37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8"/>
    </row>
    <row r="1492" spans="1:14" ht="24">
      <c r="A1492" s="37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8"/>
    </row>
    <row r="1493" spans="1:14" ht="24">
      <c r="A1493" s="37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8"/>
    </row>
    <row r="1494" spans="1:14" ht="24">
      <c r="A1494" s="37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8"/>
    </row>
    <row r="1495" spans="1:14" ht="24">
      <c r="A1495" s="37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8"/>
    </row>
    <row r="1496" spans="1:14" ht="24">
      <c r="A1496" s="37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8"/>
    </row>
    <row r="1497" spans="1:14" ht="24">
      <c r="A1497" s="37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8"/>
    </row>
    <row r="1498" spans="1:14" ht="24">
      <c r="A1498" s="37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8"/>
    </row>
    <row r="1499" spans="1:14" ht="24">
      <c r="A1499" s="37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8"/>
    </row>
    <row r="1500" spans="1:14" ht="24">
      <c r="A1500" s="37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8"/>
    </row>
    <row r="1501" spans="1:14" ht="24">
      <c r="A1501" s="37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8"/>
    </row>
    <row r="1502" spans="1:14" ht="24">
      <c r="A1502" s="37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8"/>
    </row>
    <row r="1503" spans="1:14" ht="24">
      <c r="A1503" s="37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8"/>
    </row>
    <row r="1504" spans="1:14" ht="24">
      <c r="A1504" s="37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8"/>
    </row>
    <row r="1505" spans="1:14" ht="24">
      <c r="A1505" s="37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8"/>
    </row>
    <row r="1506" spans="1:14" ht="24">
      <c r="A1506" s="37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8"/>
    </row>
    <row r="1507" spans="1:14" ht="24">
      <c r="A1507" s="37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8"/>
    </row>
    <row r="1508" spans="1:14" ht="24">
      <c r="A1508" s="37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8"/>
    </row>
    <row r="1509" spans="1:14" ht="24">
      <c r="A1509" s="37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8"/>
    </row>
    <row r="1510" spans="1:14" ht="24">
      <c r="A1510" s="37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8"/>
    </row>
    <row r="1511" spans="1:14" ht="24">
      <c r="A1511" s="37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8"/>
    </row>
    <row r="1512" spans="1:14" ht="24">
      <c r="A1512" s="37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8"/>
    </row>
    <row r="1513" spans="1:14" ht="24">
      <c r="A1513" s="37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8"/>
    </row>
    <row r="1514" spans="1:14" ht="24">
      <c r="A1514" s="37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8"/>
    </row>
    <row r="1515" spans="1:14" ht="24">
      <c r="A1515" s="37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8"/>
    </row>
    <row r="1516" spans="1:14" ht="24">
      <c r="A1516" s="37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8"/>
    </row>
    <row r="1517" spans="1:14" ht="24">
      <c r="A1517" s="37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8"/>
    </row>
    <row r="1518" spans="1:14" ht="24">
      <c r="A1518" s="37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8"/>
    </row>
    <row r="1519" spans="1:14" ht="24">
      <c r="A1519" s="37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8"/>
    </row>
    <row r="1520" spans="1:14" ht="24">
      <c r="A1520" s="37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8"/>
    </row>
    <row r="1521" spans="1:14" ht="24">
      <c r="A1521" s="37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8"/>
    </row>
    <row r="1522" spans="1:14" ht="24">
      <c r="A1522" s="37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8"/>
    </row>
    <row r="1523" spans="1:14" ht="24">
      <c r="A1523" s="37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8"/>
    </row>
    <row r="1524" spans="1:14" ht="24">
      <c r="A1524" s="37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8"/>
    </row>
    <row r="1525" spans="1:14" ht="24">
      <c r="A1525" s="37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8"/>
    </row>
    <row r="1526" spans="1:14" ht="24">
      <c r="A1526" s="37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8"/>
    </row>
    <row r="1527" spans="1:14" ht="24">
      <c r="A1527" s="37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8"/>
    </row>
    <row r="1528" spans="1:14" ht="24">
      <c r="A1528" s="37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8"/>
    </row>
    <row r="1529" spans="1:14" ht="24">
      <c r="A1529" s="37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8"/>
    </row>
    <row r="1530" spans="1:14" ht="24">
      <c r="A1530" s="37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8"/>
    </row>
    <row r="1531" spans="1:14" ht="24">
      <c r="A1531" s="37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8"/>
    </row>
    <row r="1532" spans="1:14" ht="24">
      <c r="A1532" s="37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8"/>
    </row>
    <row r="1533" spans="1:14" ht="24">
      <c r="A1533" s="37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8"/>
    </row>
    <row r="1534" spans="1:14" ht="24">
      <c r="A1534" s="37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8"/>
    </row>
    <row r="1535" spans="1:14" ht="24">
      <c r="A1535" s="37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8"/>
    </row>
    <row r="1536" spans="1:14" ht="24">
      <c r="A1536" s="37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8"/>
    </row>
  </sheetData>
  <sheetProtection/>
  <autoFilter ref="A1:AI106"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99"/>
  <sheetViews>
    <sheetView zoomScale="130" zoomScaleNormal="130" zoomScalePageLayoutView="0" workbookViewId="0" topLeftCell="O1">
      <pane ySplit="1" topLeftCell="A68" activePane="bottomLeft" state="frozen"/>
      <selection pane="topLeft" activeCell="O1" sqref="O1"/>
      <selection pane="bottomLeft" activeCell="A2" sqref="A2:A69"/>
    </sheetView>
  </sheetViews>
  <sheetFormatPr defaultColWidth="9.140625" defaultRowHeight="21.75"/>
  <cols>
    <col min="1" max="1" width="6.8515625" style="33" customWidth="1"/>
    <col min="2" max="2" width="4.421875" style="32" bestFit="1" customWidth="1"/>
    <col min="3" max="3" width="4.28125" style="32" bestFit="1" customWidth="1"/>
    <col min="4" max="4" width="7.140625" style="32" bestFit="1" customWidth="1"/>
    <col min="5" max="5" width="4.8515625" style="32" bestFit="1" customWidth="1"/>
    <col min="6" max="6" width="41.140625" style="32" bestFit="1" customWidth="1"/>
    <col min="7" max="7" width="7.28125" style="32" bestFit="1" customWidth="1"/>
    <col min="8" max="8" width="10.28125" style="32" bestFit="1" customWidth="1"/>
    <col min="9" max="9" width="11.00390625" style="32" customWidth="1"/>
    <col min="10" max="10" width="7.57421875" style="32" bestFit="1" customWidth="1"/>
    <col min="11" max="11" width="6.7109375" style="32" bestFit="1" customWidth="1"/>
    <col min="12" max="12" width="7.00390625" style="32" bestFit="1" customWidth="1"/>
    <col min="13" max="13" width="6.8515625" style="32" customWidth="1"/>
    <col min="14" max="14" width="9.00390625" style="45" bestFit="1" customWidth="1"/>
    <col min="15" max="22" width="5.140625" style="32" customWidth="1"/>
    <col min="23" max="27" width="5.140625" style="33" customWidth="1"/>
    <col min="28" max="30" width="5.28125" style="33" customWidth="1"/>
    <col min="31" max="31" width="5.8515625" style="33" customWidth="1"/>
    <col min="32" max="32" width="6.28125" style="33" customWidth="1"/>
    <col min="33" max="16384" width="9.140625" style="34" customWidth="1"/>
  </cols>
  <sheetData>
    <row r="1" spans="1:32" s="28" customFormat="1" ht="24">
      <c r="A1" s="21" t="s">
        <v>0</v>
      </c>
      <c r="B1" s="22" t="s">
        <v>6</v>
      </c>
      <c r="C1" s="22" t="s">
        <v>7</v>
      </c>
      <c r="D1" s="22" t="s">
        <v>32</v>
      </c>
      <c r="E1" s="22" t="s">
        <v>12</v>
      </c>
      <c r="F1" s="22" t="s">
        <v>14</v>
      </c>
      <c r="G1" s="22" t="s">
        <v>1</v>
      </c>
      <c r="H1" s="22" t="s">
        <v>3</v>
      </c>
      <c r="I1" s="22" t="s">
        <v>81</v>
      </c>
      <c r="J1" s="22" t="s">
        <v>39</v>
      </c>
      <c r="K1" s="22" t="s">
        <v>82</v>
      </c>
      <c r="L1" s="22" t="s">
        <v>2</v>
      </c>
      <c r="M1" s="22">
        <v>2.2</v>
      </c>
      <c r="N1" s="23" t="s">
        <v>33</v>
      </c>
      <c r="O1" s="24">
        <v>1.1</v>
      </c>
      <c r="P1" s="24">
        <v>1.2</v>
      </c>
      <c r="Q1" s="24">
        <v>1.3</v>
      </c>
      <c r="R1" s="25">
        <v>2.1</v>
      </c>
      <c r="S1" s="25">
        <v>2.2</v>
      </c>
      <c r="T1" s="26">
        <v>3.1</v>
      </c>
      <c r="U1" s="26">
        <v>3.2</v>
      </c>
      <c r="V1" s="26">
        <v>3.3</v>
      </c>
      <c r="W1" s="27">
        <v>4.1</v>
      </c>
      <c r="X1" s="27">
        <v>4.2</v>
      </c>
      <c r="Y1" s="27">
        <v>4.3</v>
      </c>
      <c r="Z1" s="27">
        <v>4.4</v>
      </c>
      <c r="AA1" s="27">
        <v>4.5</v>
      </c>
      <c r="AB1" s="27">
        <v>4.6</v>
      </c>
      <c r="AC1" s="27">
        <v>4.7</v>
      </c>
      <c r="AD1" s="27">
        <v>4.8</v>
      </c>
      <c r="AE1" s="27">
        <v>4.9</v>
      </c>
      <c r="AF1" s="142">
        <v>4.1</v>
      </c>
    </row>
    <row r="2" spans="1:32" ht="24">
      <c r="A2" s="29">
        <v>1</v>
      </c>
      <c r="B2" s="30">
        <v>1</v>
      </c>
      <c r="C2" s="30">
        <v>24</v>
      </c>
      <c r="D2" s="31">
        <f>IF(C2&gt;50,4,IF(C2&gt;40,3,IF(C2&gt;30,2,IF(C2&gt;0,1,IF(C2=0,5)))))</f>
        <v>1</v>
      </c>
      <c r="E2" s="30">
        <v>1</v>
      </c>
      <c r="F2" s="30" t="s">
        <v>63</v>
      </c>
      <c r="G2" s="30">
        <v>1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10</v>
      </c>
      <c r="N2" s="31">
        <f>IF(M2&gt;50,6,IF(M2&gt;40,5,IF(M2&gt;30,4,IF(M2&gt;20,3,IF(M2&gt;10,2,IF(M2&gt;=1,1,IF(M2=0,7)))))))</f>
        <v>1</v>
      </c>
      <c r="O2" s="32">
        <v>4</v>
      </c>
      <c r="P2" s="32">
        <v>4</v>
      </c>
      <c r="Q2" s="32">
        <v>4</v>
      </c>
      <c r="R2" s="32">
        <v>3</v>
      </c>
      <c r="S2" s="32">
        <v>4</v>
      </c>
      <c r="T2" s="32">
        <v>5</v>
      </c>
      <c r="U2" s="32">
        <v>5</v>
      </c>
      <c r="V2" s="32">
        <v>5</v>
      </c>
      <c r="W2" s="33">
        <v>3</v>
      </c>
      <c r="X2" s="33">
        <v>3</v>
      </c>
      <c r="Y2" s="33">
        <v>4</v>
      </c>
      <c r="Z2" s="33">
        <v>4</v>
      </c>
      <c r="AA2" s="33">
        <v>4</v>
      </c>
      <c r="AB2" s="33">
        <v>4</v>
      </c>
      <c r="AC2" s="33">
        <v>4</v>
      </c>
      <c r="AD2" s="33">
        <v>5</v>
      </c>
      <c r="AE2" s="33">
        <v>5</v>
      </c>
      <c r="AF2" s="33">
        <v>3</v>
      </c>
    </row>
    <row r="3" spans="1:32" ht="24">
      <c r="A3" s="29">
        <v>2</v>
      </c>
      <c r="B3" s="30">
        <v>2</v>
      </c>
      <c r="C3" s="30">
        <v>27</v>
      </c>
      <c r="D3" s="31">
        <f aca="true" t="shared" si="0" ref="D3:D37">IF(C3&gt;50,4,IF(C3&gt;40,3,IF(C3&gt;30,2,IF(C3&gt;0,1,IF(C3=0,5)))))</f>
        <v>1</v>
      </c>
      <c r="E3" s="30">
        <v>1</v>
      </c>
      <c r="F3" s="30" t="s">
        <v>63</v>
      </c>
      <c r="G3" s="30">
        <v>1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/>
      <c r="N3" s="31">
        <f aca="true" t="shared" si="1" ref="N3:N37">IF(M3&gt;50,6,IF(M3&gt;40,5,IF(M3&gt;30,4,IF(M3&gt;20,3,IF(M3&gt;10,2,IF(M3&gt;=1,1,IF(M3=0,7)))))))</f>
        <v>7</v>
      </c>
      <c r="O3" s="32">
        <v>5</v>
      </c>
      <c r="P3" s="32">
        <v>4</v>
      </c>
      <c r="Q3" s="32">
        <v>4</v>
      </c>
      <c r="R3" s="32">
        <v>4</v>
      </c>
      <c r="S3" s="32">
        <v>4</v>
      </c>
      <c r="T3" s="32">
        <v>4</v>
      </c>
      <c r="U3" s="32">
        <v>4</v>
      </c>
      <c r="V3" s="32">
        <v>3</v>
      </c>
      <c r="W3" s="33">
        <v>3</v>
      </c>
      <c r="X3" s="33">
        <v>3</v>
      </c>
      <c r="Y3" s="33">
        <v>4</v>
      </c>
      <c r="Z3" s="33">
        <v>4</v>
      </c>
      <c r="AA3" s="33">
        <v>4</v>
      </c>
      <c r="AB3" s="33">
        <v>4</v>
      </c>
      <c r="AC3" s="33">
        <v>3</v>
      </c>
      <c r="AD3" s="33">
        <v>4</v>
      </c>
      <c r="AE3" s="33">
        <v>3</v>
      </c>
      <c r="AF3" s="33">
        <v>3</v>
      </c>
    </row>
    <row r="4" spans="1:32" ht="24">
      <c r="A4" s="29">
        <v>3</v>
      </c>
      <c r="B4" s="30">
        <v>2</v>
      </c>
      <c r="C4" s="30">
        <v>39</v>
      </c>
      <c r="D4" s="31">
        <f t="shared" si="0"/>
        <v>2</v>
      </c>
      <c r="E4" s="30">
        <v>1</v>
      </c>
      <c r="F4" s="30" t="s">
        <v>10</v>
      </c>
      <c r="G4" s="30">
        <v>0</v>
      </c>
      <c r="H4" s="30">
        <v>0</v>
      </c>
      <c r="I4" s="30">
        <v>1</v>
      </c>
      <c r="J4" s="30">
        <v>0</v>
      </c>
      <c r="K4" s="30">
        <v>0</v>
      </c>
      <c r="L4" s="30">
        <v>0</v>
      </c>
      <c r="M4" s="30">
        <v>2</v>
      </c>
      <c r="N4" s="31">
        <f t="shared" si="1"/>
        <v>1</v>
      </c>
      <c r="O4" s="32">
        <v>4</v>
      </c>
      <c r="P4" s="32">
        <v>4</v>
      </c>
      <c r="Q4" s="32">
        <v>4</v>
      </c>
      <c r="R4" s="32">
        <v>4</v>
      </c>
      <c r="S4" s="32">
        <v>4</v>
      </c>
      <c r="T4" s="32">
        <v>4</v>
      </c>
      <c r="U4" s="32">
        <v>5</v>
      </c>
      <c r="V4" s="32">
        <v>4</v>
      </c>
      <c r="W4" s="33">
        <v>4</v>
      </c>
      <c r="X4" s="33">
        <v>4</v>
      </c>
      <c r="Y4" s="33">
        <v>4</v>
      </c>
      <c r="Z4" s="33">
        <v>4</v>
      </c>
      <c r="AA4" s="33">
        <v>4</v>
      </c>
      <c r="AB4" s="33">
        <v>4</v>
      </c>
      <c r="AC4" s="33">
        <v>4</v>
      </c>
      <c r="AD4" s="33">
        <v>4</v>
      </c>
      <c r="AE4" s="33">
        <v>4</v>
      </c>
      <c r="AF4" s="33">
        <v>4</v>
      </c>
    </row>
    <row r="5" spans="1:32" ht="24">
      <c r="A5" s="29">
        <v>4</v>
      </c>
      <c r="B5" s="30">
        <v>2</v>
      </c>
      <c r="C5" s="30">
        <v>36</v>
      </c>
      <c r="D5" s="31">
        <f t="shared" si="0"/>
        <v>2</v>
      </c>
      <c r="E5" s="30">
        <v>1</v>
      </c>
      <c r="F5" s="30" t="s">
        <v>10</v>
      </c>
      <c r="G5" s="30">
        <v>0</v>
      </c>
      <c r="H5" s="30">
        <v>0</v>
      </c>
      <c r="I5" s="30">
        <v>1</v>
      </c>
      <c r="J5" s="30">
        <v>1</v>
      </c>
      <c r="K5" s="30">
        <v>0</v>
      </c>
      <c r="L5" s="30">
        <v>0</v>
      </c>
      <c r="M5" s="30">
        <v>6</v>
      </c>
      <c r="N5" s="31">
        <f t="shared" si="1"/>
        <v>1</v>
      </c>
      <c r="O5" s="32">
        <v>4</v>
      </c>
      <c r="P5" s="32">
        <v>4</v>
      </c>
      <c r="Q5" s="32">
        <v>4</v>
      </c>
      <c r="R5" s="32">
        <v>5</v>
      </c>
      <c r="S5" s="32">
        <v>5</v>
      </c>
      <c r="T5" s="32">
        <v>4</v>
      </c>
      <c r="U5" s="32">
        <v>5</v>
      </c>
      <c r="V5" s="32">
        <v>4</v>
      </c>
      <c r="W5" s="33">
        <v>5</v>
      </c>
      <c r="X5" s="33">
        <v>5</v>
      </c>
      <c r="Y5" s="33">
        <v>5</v>
      </c>
      <c r="Z5" s="33">
        <v>4</v>
      </c>
      <c r="AA5" s="33">
        <v>4</v>
      </c>
      <c r="AB5" s="33">
        <v>4</v>
      </c>
      <c r="AC5" s="33">
        <v>4</v>
      </c>
      <c r="AD5" s="33">
        <v>4</v>
      </c>
      <c r="AE5" s="33">
        <v>4</v>
      </c>
      <c r="AF5" s="33">
        <v>4</v>
      </c>
    </row>
    <row r="6" spans="1:32" ht="24">
      <c r="A6" s="29">
        <v>5</v>
      </c>
      <c r="B6" s="35">
        <v>1</v>
      </c>
      <c r="C6" s="35">
        <v>35</v>
      </c>
      <c r="D6" s="31">
        <f t="shared" si="0"/>
        <v>2</v>
      </c>
      <c r="E6" s="35">
        <v>1</v>
      </c>
      <c r="F6" s="35" t="s">
        <v>63</v>
      </c>
      <c r="G6" s="35">
        <v>0</v>
      </c>
      <c r="H6" s="35">
        <v>0</v>
      </c>
      <c r="I6" s="35">
        <v>1</v>
      </c>
      <c r="J6" s="35">
        <v>1</v>
      </c>
      <c r="K6" s="35">
        <v>0</v>
      </c>
      <c r="L6" s="35">
        <v>0</v>
      </c>
      <c r="M6" s="35">
        <v>7</v>
      </c>
      <c r="N6" s="31">
        <f t="shared" si="1"/>
        <v>1</v>
      </c>
      <c r="O6" s="32">
        <v>5</v>
      </c>
      <c r="P6" s="32">
        <v>5</v>
      </c>
      <c r="Q6" s="32">
        <v>5</v>
      </c>
      <c r="R6" s="32">
        <v>5</v>
      </c>
      <c r="S6" s="32">
        <v>5</v>
      </c>
      <c r="T6" s="32">
        <v>5</v>
      </c>
      <c r="U6" s="32">
        <v>5</v>
      </c>
      <c r="V6" s="32">
        <v>5</v>
      </c>
      <c r="W6" s="33">
        <v>4</v>
      </c>
      <c r="X6" s="33">
        <v>4</v>
      </c>
      <c r="Y6" s="33">
        <v>4</v>
      </c>
      <c r="Z6" s="33">
        <v>4</v>
      </c>
      <c r="AA6" s="33">
        <v>4</v>
      </c>
      <c r="AB6" s="33">
        <v>4</v>
      </c>
      <c r="AC6" s="33">
        <v>4</v>
      </c>
      <c r="AD6" s="33">
        <v>4</v>
      </c>
      <c r="AE6" s="33">
        <v>4</v>
      </c>
      <c r="AF6" s="33">
        <v>4</v>
      </c>
    </row>
    <row r="7" spans="1:32" ht="24">
      <c r="A7" s="29">
        <v>6</v>
      </c>
      <c r="B7" s="35">
        <v>2</v>
      </c>
      <c r="C7" s="35">
        <v>34</v>
      </c>
      <c r="D7" s="31">
        <f t="shared" si="0"/>
        <v>2</v>
      </c>
      <c r="E7" s="35">
        <v>1</v>
      </c>
      <c r="F7" s="30" t="s">
        <v>85</v>
      </c>
      <c r="G7" s="35">
        <v>1</v>
      </c>
      <c r="H7" s="35">
        <v>0</v>
      </c>
      <c r="I7" s="35">
        <v>1</v>
      </c>
      <c r="J7" s="35">
        <v>0</v>
      </c>
      <c r="K7" s="35">
        <v>0</v>
      </c>
      <c r="L7" s="35">
        <v>0</v>
      </c>
      <c r="M7" s="35">
        <v>15</v>
      </c>
      <c r="N7" s="31">
        <f t="shared" si="1"/>
        <v>2</v>
      </c>
      <c r="O7" s="32">
        <v>4</v>
      </c>
      <c r="P7" s="32">
        <v>4</v>
      </c>
      <c r="Q7" s="32">
        <v>4</v>
      </c>
      <c r="R7" s="32">
        <v>5</v>
      </c>
      <c r="S7" s="32">
        <v>4</v>
      </c>
      <c r="T7" s="32">
        <v>5</v>
      </c>
      <c r="U7" s="32">
        <v>4</v>
      </c>
      <c r="V7" s="32">
        <v>4</v>
      </c>
      <c r="W7" s="33">
        <v>4</v>
      </c>
      <c r="X7" s="33">
        <v>4</v>
      </c>
      <c r="Y7" s="33">
        <v>4</v>
      </c>
      <c r="Z7" s="33">
        <v>5</v>
      </c>
      <c r="AA7" s="33">
        <v>4</v>
      </c>
      <c r="AB7" s="33">
        <v>4</v>
      </c>
      <c r="AC7" s="33">
        <v>4</v>
      </c>
      <c r="AD7" s="33">
        <v>5</v>
      </c>
      <c r="AE7" s="33">
        <v>4</v>
      </c>
      <c r="AF7" s="33">
        <v>4</v>
      </c>
    </row>
    <row r="8" spans="1:32" ht="24">
      <c r="A8" s="29">
        <v>7</v>
      </c>
      <c r="B8" s="35">
        <v>2</v>
      </c>
      <c r="C8" s="35">
        <v>40</v>
      </c>
      <c r="D8" s="31">
        <f t="shared" si="0"/>
        <v>2</v>
      </c>
      <c r="E8" s="35">
        <v>1</v>
      </c>
      <c r="F8" s="35" t="s">
        <v>10</v>
      </c>
      <c r="G8" s="35">
        <v>0</v>
      </c>
      <c r="H8" s="35">
        <v>0</v>
      </c>
      <c r="I8" s="35">
        <v>0</v>
      </c>
      <c r="J8" s="35">
        <v>1</v>
      </c>
      <c r="K8" s="35">
        <v>0</v>
      </c>
      <c r="L8" s="35">
        <v>0</v>
      </c>
      <c r="M8" s="35">
        <v>10</v>
      </c>
      <c r="N8" s="31">
        <f t="shared" si="1"/>
        <v>1</v>
      </c>
      <c r="O8" s="32">
        <v>5</v>
      </c>
      <c r="P8" s="32">
        <v>5</v>
      </c>
      <c r="Q8" s="32">
        <v>5</v>
      </c>
      <c r="R8" s="32">
        <v>5</v>
      </c>
      <c r="S8" s="32">
        <v>5</v>
      </c>
      <c r="T8" s="32">
        <v>5</v>
      </c>
      <c r="U8" s="32">
        <v>5</v>
      </c>
      <c r="V8" s="32">
        <v>5</v>
      </c>
      <c r="W8" s="33">
        <v>5</v>
      </c>
      <c r="X8" s="33">
        <v>5</v>
      </c>
      <c r="Y8" s="33">
        <v>5</v>
      </c>
      <c r="Z8" s="33">
        <v>5</v>
      </c>
      <c r="AA8" s="33">
        <v>5</v>
      </c>
      <c r="AB8" s="33">
        <v>5</v>
      </c>
      <c r="AC8" s="33">
        <v>5</v>
      </c>
      <c r="AD8" s="33">
        <v>5</v>
      </c>
      <c r="AE8" s="33">
        <v>5</v>
      </c>
      <c r="AF8" s="33">
        <v>4</v>
      </c>
    </row>
    <row r="9" spans="1:32" ht="24">
      <c r="A9" s="29">
        <v>8</v>
      </c>
      <c r="B9" s="35">
        <v>2</v>
      </c>
      <c r="C9" s="35">
        <v>27</v>
      </c>
      <c r="D9" s="31">
        <f t="shared" si="0"/>
        <v>1</v>
      </c>
      <c r="E9" s="35">
        <v>1</v>
      </c>
      <c r="F9" s="35" t="s">
        <v>10</v>
      </c>
      <c r="G9" s="35">
        <v>1</v>
      </c>
      <c r="H9" s="35">
        <v>0</v>
      </c>
      <c r="I9" s="35">
        <v>1</v>
      </c>
      <c r="J9" s="35">
        <v>0</v>
      </c>
      <c r="K9" s="35">
        <v>0</v>
      </c>
      <c r="L9" s="35">
        <v>0</v>
      </c>
      <c r="M9" s="35">
        <v>15</v>
      </c>
      <c r="N9" s="31">
        <f t="shared" si="1"/>
        <v>2</v>
      </c>
      <c r="O9" s="32">
        <v>4</v>
      </c>
      <c r="P9" s="32">
        <v>4</v>
      </c>
      <c r="Q9" s="32">
        <v>4</v>
      </c>
      <c r="R9" s="32">
        <v>4</v>
      </c>
      <c r="S9" s="32">
        <v>4</v>
      </c>
      <c r="T9" s="32">
        <v>4</v>
      </c>
      <c r="U9" s="32">
        <v>4</v>
      </c>
      <c r="V9" s="32">
        <v>4</v>
      </c>
      <c r="W9" s="33">
        <v>4</v>
      </c>
      <c r="X9" s="33">
        <v>4</v>
      </c>
      <c r="Y9" s="33">
        <v>5</v>
      </c>
      <c r="Z9" s="33">
        <v>5</v>
      </c>
      <c r="AA9" s="33">
        <v>5</v>
      </c>
      <c r="AB9" s="33">
        <v>5</v>
      </c>
      <c r="AC9" s="33">
        <v>5</v>
      </c>
      <c r="AD9" s="33">
        <v>5</v>
      </c>
      <c r="AE9" s="33">
        <v>5</v>
      </c>
      <c r="AF9" s="33">
        <v>4</v>
      </c>
    </row>
    <row r="10" spans="1:32" ht="24">
      <c r="A10" s="29">
        <v>9</v>
      </c>
      <c r="B10" s="35">
        <v>2</v>
      </c>
      <c r="C10" s="35">
        <v>26</v>
      </c>
      <c r="D10" s="31">
        <f t="shared" si="0"/>
        <v>1</v>
      </c>
      <c r="E10" s="35">
        <v>1</v>
      </c>
      <c r="F10" s="30" t="s">
        <v>85</v>
      </c>
      <c r="G10" s="35">
        <v>0</v>
      </c>
      <c r="H10" s="35">
        <v>0</v>
      </c>
      <c r="I10" s="35">
        <v>1</v>
      </c>
      <c r="J10" s="35">
        <v>1</v>
      </c>
      <c r="K10" s="35">
        <v>0</v>
      </c>
      <c r="L10" s="35">
        <v>0</v>
      </c>
      <c r="M10" s="35">
        <v>10</v>
      </c>
      <c r="N10" s="31">
        <f t="shared" si="1"/>
        <v>1</v>
      </c>
      <c r="O10" s="32">
        <v>4</v>
      </c>
      <c r="P10" s="32">
        <v>5</v>
      </c>
      <c r="Q10" s="32">
        <v>4</v>
      </c>
      <c r="R10" s="32">
        <v>4</v>
      </c>
      <c r="S10" s="32">
        <v>4</v>
      </c>
      <c r="T10" s="32">
        <v>4</v>
      </c>
      <c r="U10" s="32">
        <v>4</v>
      </c>
      <c r="V10" s="32">
        <v>5</v>
      </c>
      <c r="W10" s="33">
        <v>4</v>
      </c>
      <c r="X10" s="33">
        <v>4</v>
      </c>
      <c r="Y10" s="33">
        <v>4</v>
      </c>
      <c r="Z10" s="33">
        <v>4</v>
      </c>
      <c r="AA10" s="33">
        <v>4</v>
      </c>
      <c r="AB10" s="33">
        <v>4</v>
      </c>
      <c r="AC10" s="33">
        <v>4</v>
      </c>
      <c r="AD10" s="33">
        <v>4</v>
      </c>
      <c r="AE10" s="33">
        <v>4</v>
      </c>
      <c r="AF10" s="33">
        <v>4</v>
      </c>
    </row>
    <row r="11" spans="1:32" ht="24">
      <c r="A11" s="29">
        <v>10</v>
      </c>
      <c r="B11" s="35">
        <v>2</v>
      </c>
      <c r="C11" s="35">
        <v>34</v>
      </c>
      <c r="D11" s="31">
        <f t="shared" si="0"/>
        <v>2</v>
      </c>
      <c r="E11" s="35">
        <v>1</v>
      </c>
      <c r="F11" s="30" t="s">
        <v>85</v>
      </c>
      <c r="G11" s="35">
        <v>1</v>
      </c>
      <c r="H11" s="35">
        <v>0</v>
      </c>
      <c r="I11" s="35">
        <v>1</v>
      </c>
      <c r="J11" s="35">
        <v>1</v>
      </c>
      <c r="K11" s="35">
        <v>0</v>
      </c>
      <c r="L11" s="35">
        <v>0</v>
      </c>
      <c r="M11" s="35">
        <v>7</v>
      </c>
      <c r="N11" s="31">
        <f t="shared" si="1"/>
        <v>1</v>
      </c>
      <c r="O11" s="32">
        <v>5</v>
      </c>
      <c r="P11" s="32">
        <v>5</v>
      </c>
      <c r="Q11" s="32">
        <v>5</v>
      </c>
      <c r="R11" s="32">
        <v>4</v>
      </c>
      <c r="S11" s="32">
        <v>4</v>
      </c>
      <c r="T11" s="32">
        <v>5</v>
      </c>
      <c r="U11" s="32">
        <v>5</v>
      </c>
      <c r="V11" s="32">
        <v>5</v>
      </c>
      <c r="W11" s="33">
        <v>5</v>
      </c>
      <c r="X11" s="33">
        <v>5</v>
      </c>
      <c r="Y11" s="33">
        <v>5</v>
      </c>
      <c r="Z11" s="33">
        <v>5</v>
      </c>
      <c r="AA11" s="33">
        <v>5</v>
      </c>
      <c r="AB11" s="33">
        <v>5</v>
      </c>
      <c r="AC11" s="33">
        <v>5</v>
      </c>
      <c r="AD11" s="33">
        <v>5</v>
      </c>
      <c r="AE11" s="33">
        <v>5</v>
      </c>
      <c r="AF11" s="33">
        <v>5</v>
      </c>
    </row>
    <row r="12" spans="1:32" ht="24">
      <c r="A12" s="29">
        <v>11</v>
      </c>
      <c r="B12" s="35">
        <v>2</v>
      </c>
      <c r="C12" s="35">
        <v>31</v>
      </c>
      <c r="D12" s="31">
        <f t="shared" si="0"/>
        <v>2</v>
      </c>
      <c r="E12" s="35">
        <v>1</v>
      </c>
      <c r="F12" s="30" t="s">
        <v>86</v>
      </c>
      <c r="G12" s="35">
        <v>0</v>
      </c>
      <c r="H12" s="35">
        <v>0</v>
      </c>
      <c r="I12" s="35">
        <v>1</v>
      </c>
      <c r="J12" s="35">
        <v>1</v>
      </c>
      <c r="K12" s="35">
        <v>0</v>
      </c>
      <c r="L12" s="35">
        <v>0</v>
      </c>
      <c r="M12" s="35">
        <v>10</v>
      </c>
      <c r="N12" s="31">
        <f t="shared" si="1"/>
        <v>1</v>
      </c>
      <c r="O12" s="32">
        <v>4</v>
      </c>
      <c r="P12" s="32">
        <v>4</v>
      </c>
      <c r="Q12" s="32">
        <v>4</v>
      </c>
      <c r="R12" s="32">
        <v>4</v>
      </c>
      <c r="S12" s="32">
        <v>4</v>
      </c>
      <c r="T12" s="32">
        <v>4</v>
      </c>
      <c r="U12" s="32">
        <v>5</v>
      </c>
      <c r="V12" s="32">
        <v>5</v>
      </c>
      <c r="W12" s="33">
        <v>4</v>
      </c>
      <c r="X12" s="33">
        <v>4</v>
      </c>
      <c r="Y12" s="33">
        <v>5</v>
      </c>
      <c r="Z12" s="33">
        <v>5</v>
      </c>
      <c r="AA12" s="33">
        <v>5</v>
      </c>
      <c r="AB12" s="33">
        <v>5</v>
      </c>
      <c r="AC12" s="33">
        <v>5</v>
      </c>
      <c r="AD12" s="33">
        <v>4</v>
      </c>
      <c r="AE12" s="33">
        <v>4</v>
      </c>
      <c r="AF12" s="33">
        <v>3</v>
      </c>
    </row>
    <row r="13" spans="1:32" ht="24">
      <c r="A13" s="29">
        <v>12</v>
      </c>
      <c r="B13" s="35">
        <v>2</v>
      </c>
      <c r="C13" s="35">
        <v>34</v>
      </c>
      <c r="D13" s="31">
        <f t="shared" si="0"/>
        <v>2</v>
      </c>
      <c r="E13" s="35">
        <v>1</v>
      </c>
      <c r="F13" s="30" t="s">
        <v>63</v>
      </c>
      <c r="G13" s="35">
        <v>1</v>
      </c>
      <c r="H13" s="35">
        <v>0</v>
      </c>
      <c r="I13" s="35">
        <v>1</v>
      </c>
      <c r="J13" s="35">
        <v>1</v>
      </c>
      <c r="K13" s="35">
        <v>0</v>
      </c>
      <c r="L13" s="35">
        <v>0</v>
      </c>
      <c r="M13" s="35">
        <v>7</v>
      </c>
      <c r="N13" s="31">
        <f t="shared" si="1"/>
        <v>1</v>
      </c>
      <c r="O13" s="32">
        <v>4</v>
      </c>
      <c r="P13" s="32">
        <v>4</v>
      </c>
      <c r="Q13" s="32">
        <v>3</v>
      </c>
      <c r="R13" s="32">
        <v>3</v>
      </c>
      <c r="S13" s="32">
        <v>4</v>
      </c>
      <c r="T13" s="32">
        <v>4</v>
      </c>
      <c r="U13" s="32">
        <v>4</v>
      </c>
      <c r="V13" s="32">
        <v>2</v>
      </c>
      <c r="W13" s="33">
        <v>4</v>
      </c>
      <c r="X13" s="33">
        <v>4</v>
      </c>
      <c r="Y13" s="33">
        <v>5</v>
      </c>
      <c r="Z13" s="33">
        <v>5</v>
      </c>
      <c r="AA13" s="33">
        <v>3</v>
      </c>
      <c r="AB13" s="33">
        <v>4</v>
      </c>
      <c r="AC13" s="33">
        <v>4</v>
      </c>
      <c r="AD13" s="33">
        <v>5</v>
      </c>
      <c r="AE13" s="33">
        <v>4</v>
      </c>
      <c r="AF13" s="33">
        <v>4</v>
      </c>
    </row>
    <row r="14" spans="1:32" ht="24">
      <c r="A14" s="29">
        <v>13</v>
      </c>
      <c r="B14" s="35">
        <v>2</v>
      </c>
      <c r="C14" s="35">
        <v>27</v>
      </c>
      <c r="D14" s="31">
        <f t="shared" si="0"/>
        <v>1</v>
      </c>
      <c r="E14" s="35">
        <v>1</v>
      </c>
      <c r="F14" s="30" t="s">
        <v>85</v>
      </c>
      <c r="G14" s="35">
        <v>1</v>
      </c>
      <c r="H14" s="35">
        <v>0</v>
      </c>
      <c r="I14" s="35">
        <v>0</v>
      </c>
      <c r="J14" s="35">
        <v>1</v>
      </c>
      <c r="K14" s="35">
        <v>0</v>
      </c>
      <c r="L14" s="35">
        <v>0</v>
      </c>
      <c r="M14" s="35">
        <v>10</v>
      </c>
      <c r="N14" s="31">
        <f t="shared" si="1"/>
        <v>1</v>
      </c>
      <c r="O14" s="32">
        <v>5</v>
      </c>
      <c r="P14" s="32">
        <v>5</v>
      </c>
      <c r="Q14" s="32">
        <v>5</v>
      </c>
      <c r="R14" s="32">
        <v>5</v>
      </c>
      <c r="S14" s="32">
        <v>5</v>
      </c>
      <c r="T14" s="32">
        <v>5</v>
      </c>
      <c r="U14" s="32">
        <v>5</v>
      </c>
      <c r="V14" s="32">
        <v>5</v>
      </c>
      <c r="W14" s="33">
        <v>5</v>
      </c>
      <c r="X14" s="33">
        <v>5</v>
      </c>
      <c r="Y14" s="33">
        <v>5</v>
      </c>
      <c r="Z14" s="33">
        <v>5</v>
      </c>
      <c r="AA14" s="33">
        <v>5</v>
      </c>
      <c r="AB14" s="33">
        <v>5</v>
      </c>
      <c r="AC14" s="33">
        <v>5</v>
      </c>
      <c r="AD14" s="33">
        <v>5</v>
      </c>
      <c r="AE14" s="33">
        <v>5</v>
      </c>
      <c r="AF14" s="33">
        <v>5</v>
      </c>
    </row>
    <row r="15" spans="1:32" ht="24">
      <c r="A15" s="29">
        <v>14</v>
      </c>
      <c r="B15" s="35">
        <v>2</v>
      </c>
      <c r="C15" s="35">
        <v>37</v>
      </c>
      <c r="D15" s="31">
        <f t="shared" si="0"/>
        <v>2</v>
      </c>
      <c r="E15" s="35">
        <v>1</v>
      </c>
      <c r="F15" s="30" t="s">
        <v>86</v>
      </c>
      <c r="G15" s="35">
        <v>0</v>
      </c>
      <c r="H15" s="35">
        <v>0</v>
      </c>
      <c r="I15" s="35">
        <v>1</v>
      </c>
      <c r="J15" s="35">
        <v>1</v>
      </c>
      <c r="K15" s="35">
        <v>0</v>
      </c>
      <c r="L15" s="35">
        <v>0</v>
      </c>
      <c r="M15" s="35">
        <v>7</v>
      </c>
      <c r="N15" s="31">
        <f t="shared" si="1"/>
        <v>1</v>
      </c>
      <c r="O15" s="32">
        <v>5</v>
      </c>
      <c r="P15" s="32">
        <v>5</v>
      </c>
      <c r="Q15" s="32">
        <v>5</v>
      </c>
      <c r="R15" s="32">
        <v>5</v>
      </c>
      <c r="S15" s="32">
        <v>5</v>
      </c>
      <c r="T15" s="32">
        <v>5</v>
      </c>
      <c r="U15" s="32">
        <v>5</v>
      </c>
      <c r="V15" s="32">
        <v>4</v>
      </c>
      <c r="W15" s="33">
        <v>5</v>
      </c>
      <c r="X15" s="33">
        <v>5</v>
      </c>
      <c r="Y15" s="33">
        <v>5</v>
      </c>
      <c r="Z15" s="33">
        <v>5</v>
      </c>
      <c r="AA15" s="33">
        <v>5</v>
      </c>
      <c r="AB15" s="33">
        <v>5</v>
      </c>
      <c r="AC15" s="33">
        <v>5</v>
      </c>
      <c r="AD15" s="33">
        <v>5</v>
      </c>
      <c r="AE15" s="33">
        <v>5</v>
      </c>
      <c r="AF15" s="33">
        <v>5</v>
      </c>
    </row>
    <row r="16" spans="1:32" ht="24">
      <c r="A16" s="29">
        <v>15</v>
      </c>
      <c r="B16" s="35">
        <v>2</v>
      </c>
      <c r="C16" s="35">
        <v>37</v>
      </c>
      <c r="D16" s="31">
        <f t="shared" si="0"/>
        <v>2</v>
      </c>
      <c r="E16" s="35">
        <v>1</v>
      </c>
      <c r="F16" s="30" t="s">
        <v>86</v>
      </c>
      <c r="G16" s="35">
        <v>1</v>
      </c>
      <c r="H16" s="35">
        <v>0</v>
      </c>
      <c r="I16" s="35">
        <v>1</v>
      </c>
      <c r="J16" s="35">
        <v>1</v>
      </c>
      <c r="K16" s="35">
        <v>0</v>
      </c>
      <c r="L16" s="35">
        <v>0</v>
      </c>
      <c r="M16" s="35">
        <v>15</v>
      </c>
      <c r="N16" s="31">
        <f t="shared" si="1"/>
        <v>2</v>
      </c>
      <c r="O16" s="32">
        <v>5</v>
      </c>
      <c r="P16" s="32">
        <v>5</v>
      </c>
      <c r="Q16" s="32">
        <v>5</v>
      </c>
      <c r="R16" s="32">
        <v>5</v>
      </c>
      <c r="S16" s="32">
        <v>5</v>
      </c>
      <c r="T16" s="32">
        <v>5</v>
      </c>
      <c r="U16" s="32">
        <v>4</v>
      </c>
      <c r="V16" s="32">
        <v>3</v>
      </c>
      <c r="W16" s="33">
        <v>5</v>
      </c>
      <c r="X16" s="33">
        <v>4</v>
      </c>
      <c r="Y16" s="33">
        <v>5</v>
      </c>
      <c r="Z16" s="33">
        <v>5</v>
      </c>
      <c r="AA16" s="33">
        <v>4</v>
      </c>
      <c r="AB16" s="33">
        <v>5</v>
      </c>
      <c r="AC16" s="33">
        <v>5</v>
      </c>
      <c r="AD16" s="33">
        <v>4</v>
      </c>
      <c r="AE16" s="33">
        <v>4</v>
      </c>
      <c r="AF16" s="33">
        <v>3</v>
      </c>
    </row>
    <row r="17" spans="1:32" ht="24">
      <c r="A17" s="29">
        <v>16</v>
      </c>
      <c r="B17" s="30">
        <v>2</v>
      </c>
      <c r="C17" s="30">
        <v>26</v>
      </c>
      <c r="D17" s="31">
        <f t="shared" si="0"/>
        <v>1</v>
      </c>
      <c r="E17" s="30">
        <v>1</v>
      </c>
      <c r="F17" s="30" t="s">
        <v>86</v>
      </c>
      <c r="G17" s="30">
        <v>1</v>
      </c>
      <c r="H17" s="30">
        <v>0</v>
      </c>
      <c r="I17" s="30">
        <v>1</v>
      </c>
      <c r="J17" s="30">
        <v>0</v>
      </c>
      <c r="K17" s="30">
        <v>0</v>
      </c>
      <c r="L17" s="30">
        <v>0</v>
      </c>
      <c r="M17" s="30">
        <v>10</v>
      </c>
      <c r="N17" s="31">
        <f t="shared" si="1"/>
        <v>1</v>
      </c>
      <c r="O17" s="32">
        <v>4</v>
      </c>
      <c r="P17" s="32">
        <v>4</v>
      </c>
      <c r="Q17" s="32">
        <v>4</v>
      </c>
      <c r="R17" s="32">
        <v>4</v>
      </c>
      <c r="S17" s="32">
        <v>5</v>
      </c>
      <c r="T17" s="32">
        <v>5</v>
      </c>
      <c r="U17" s="32">
        <v>4</v>
      </c>
      <c r="V17" s="32">
        <v>4</v>
      </c>
      <c r="W17" s="33">
        <v>4</v>
      </c>
      <c r="X17" s="33">
        <v>4</v>
      </c>
      <c r="Y17" s="33">
        <v>4</v>
      </c>
      <c r="Z17" s="33">
        <v>4</v>
      </c>
      <c r="AA17" s="33">
        <v>4</v>
      </c>
      <c r="AB17" s="33">
        <v>4</v>
      </c>
      <c r="AC17" s="33">
        <v>4</v>
      </c>
      <c r="AD17" s="33">
        <v>5</v>
      </c>
      <c r="AE17" s="33">
        <v>4</v>
      </c>
      <c r="AF17" s="33">
        <v>4</v>
      </c>
    </row>
    <row r="18" spans="1:32" ht="24">
      <c r="A18" s="29">
        <v>17</v>
      </c>
      <c r="B18" s="30">
        <v>2</v>
      </c>
      <c r="C18" s="30">
        <v>24</v>
      </c>
      <c r="D18" s="31">
        <f t="shared" si="0"/>
        <v>1</v>
      </c>
      <c r="E18" s="30">
        <v>1</v>
      </c>
      <c r="F18" s="30" t="s">
        <v>86</v>
      </c>
      <c r="G18" s="30">
        <v>1</v>
      </c>
      <c r="H18" s="30">
        <v>0</v>
      </c>
      <c r="I18" s="30">
        <v>0</v>
      </c>
      <c r="J18" s="30">
        <v>1</v>
      </c>
      <c r="K18" s="30">
        <v>0</v>
      </c>
      <c r="L18" s="30">
        <v>0</v>
      </c>
      <c r="M18" s="30">
        <v>10</v>
      </c>
      <c r="N18" s="31">
        <f t="shared" si="1"/>
        <v>1</v>
      </c>
      <c r="O18" s="32">
        <v>5</v>
      </c>
      <c r="P18" s="32">
        <v>4</v>
      </c>
      <c r="Q18" s="32">
        <v>4</v>
      </c>
      <c r="R18" s="32">
        <v>3</v>
      </c>
      <c r="S18" s="32">
        <v>4</v>
      </c>
      <c r="T18" s="32">
        <v>5</v>
      </c>
      <c r="U18" s="32">
        <v>5</v>
      </c>
      <c r="V18" s="32">
        <v>4</v>
      </c>
      <c r="W18" s="33">
        <v>4</v>
      </c>
      <c r="X18" s="33">
        <v>4</v>
      </c>
      <c r="Y18" s="33">
        <v>4</v>
      </c>
      <c r="Z18" s="33">
        <v>4</v>
      </c>
      <c r="AA18" s="33">
        <v>4</v>
      </c>
      <c r="AB18" s="33">
        <v>4</v>
      </c>
      <c r="AC18" s="33">
        <v>4</v>
      </c>
      <c r="AD18" s="33">
        <v>4</v>
      </c>
      <c r="AE18" s="33">
        <v>4</v>
      </c>
      <c r="AF18" s="33">
        <v>4</v>
      </c>
    </row>
    <row r="19" spans="1:32" ht="24">
      <c r="A19" s="29">
        <v>18</v>
      </c>
      <c r="B19" s="30">
        <v>1</v>
      </c>
      <c r="C19" s="30">
        <v>28</v>
      </c>
      <c r="D19" s="31">
        <f t="shared" si="0"/>
        <v>1</v>
      </c>
      <c r="E19" s="30">
        <v>1</v>
      </c>
      <c r="F19" s="30" t="s">
        <v>86</v>
      </c>
      <c r="G19" s="30">
        <v>0</v>
      </c>
      <c r="H19" s="30">
        <v>0</v>
      </c>
      <c r="I19" s="30">
        <v>1</v>
      </c>
      <c r="J19" s="30">
        <v>1</v>
      </c>
      <c r="K19" s="30">
        <v>0</v>
      </c>
      <c r="L19" s="30">
        <v>0</v>
      </c>
      <c r="M19" s="30">
        <v>14</v>
      </c>
      <c r="N19" s="31">
        <f t="shared" si="1"/>
        <v>2</v>
      </c>
      <c r="O19" s="32">
        <v>3</v>
      </c>
      <c r="P19" s="32">
        <v>3</v>
      </c>
      <c r="Q19" s="32">
        <v>3</v>
      </c>
      <c r="R19" s="32">
        <v>3</v>
      </c>
      <c r="S19" s="32">
        <v>4</v>
      </c>
      <c r="T19" s="32">
        <v>4</v>
      </c>
      <c r="U19" s="32">
        <v>4</v>
      </c>
      <c r="V19" s="32">
        <v>3</v>
      </c>
      <c r="W19" s="33">
        <v>4</v>
      </c>
      <c r="X19" s="33">
        <v>3</v>
      </c>
      <c r="Y19" s="33">
        <v>1</v>
      </c>
      <c r="Z19" s="33">
        <v>5</v>
      </c>
      <c r="AA19" s="33">
        <v>5</v>
      </c>
      <c r="AB19" s="33">
        <v>5</v>
      </c>
      <c r="AC19" s="33">
        <v>5</v>
      </c>
      <c r="AD19" s="33">
        <v>5</v>
      </c>
      <c r="AE19" s="33">
        <v>5</v>
      </c>
      <c r="AF19" s="33">
        <v>3</v>
      </c>
    </row>
    <row r="20" spans="1:32" ht="24">
      <c r="A20" s="29">
        <v>19</v>
      </c>
      <c r="B20" s="30">
        <v>2</v>
      </c>
      <c r="C20" s="30">
        <v>29</v>
      </c>
      <c r="D20" s="31">
        <f t="shared" si="0"/>
        <v>1</v>
      </c>
      <c r="E20" s="30">
        <v>1</v>
      </c>
      <c r="F20" s="30" t="s">
        <v>63</v>
      </c>
      <c r="G20" s="30">
        <v>0</v>
      </c>
      <c r="H20" s="30">
        <v>0</v>
      </c>
      <c r="I20" s="30">
        <v>1</v>
      </c>
      <c r="J20" s="30">
        <v>1</v>
      </c>
      <c r="K20" s="30">
        <v>0</v>
      </c>
      <c r="L20" s="30">
        <v>0</v>
      </c>
      <c r="M20" s="30">
        <v>10</v>
      </c>
      <c r="N20" s="31">
        <f t="shared" si="1"/>
        <v>1</v>
      </c>
      <c r="O20" s="32">
        <v>4</v>
      </c>
      <c r="P20" s="32">
        <v>4</v>
      </c>
      <c r="Q20" s="32">
        <v>4</v>
      </c>
      <c r="R20" s="32">
        <v>4</v>
      </c>
      <c r="S20" s="32">
        <v>4</v>
      </c>
      <c r="T20" s="32">
        <v>4</v>
      </c>
      <c r="U20" s="32">
        <v>4</v>
      </c>
      <c r="V20" s="32">
        <v>3</v>
      </c>
      <c r="W20" s="33">
        <v>4</v>
      </c>
      <c r="X20" s="33">
        <v>4</v>
      </c>
      <c r="Y20" s="33">
        <v>4</v>
      </c>
      <c r="Z20" s="33">
        <v>5</v>
      </c>
      <c r="AA20" s="33">
        <v>4</v>
      </c>
      <c r="AB20" s="33">
        <v>4</v>
      </c>
      <c r="AC20" s="33">
        <v>4</v>
      </c>
      <c r="AD20" s="33">
        <v>4</v>
      </c>
      <c r="AE20" s="33">
        <v>4</v>
      </c>
      <c r="AF20" s="33">
        <v>3</v>
      </c>
    </row>
    <row r="21" spans="1:32" ht="24">
      <c r="A21" s="29">
        <v>20</v>
      </c>
      <c r="B21" s="30">
        <v>2</v>
      </c>
      <c r="C21" s="30">
        <v>25</v>
      </c>
      <c r="D21" s="31">
        <f t="shared" si="0"/>
        <v>1</v>
      </c>
      <c r="E21" s="30">
        <v>1</v>
      </c>
      <c r="F21" s="30" t="s">
        <v>63</v>
      </c>
      <c r="G21" s="30">
        <v>0</v>
      </c>
      <c r="H21" s="30">
        <v>0</v>
      </c>
      <c r="I21" s="30">
        <v>0</v>
      </c>
      <c r="J21" s="30">
        <v>1</v>
      </c>
      <c r="K21" s="30">
        <v>0</v>
      </c>
      <c r="L21" s="30">
        <v>0</v>
      </c>
      <c r="M21" s="30">
        <v>10</v>
      </c>
      <c r="N21" s="31">
        <f t="shared" si="1"/>
        <v>1</v>
      </c>
      <c r="O21" s="32">
        <v>3</v>
      </c>
      <c r="P21" s="32">
        <v>4</v>
      </c>
      <c r="Q21" s="32">
        <v>4</v>
      </c>
      <c r="R21" s="32">
        <v>3</v>
      </c>
      <c r="S21" s="32">
        <v>4</v>
      </c>
      <c r="T21" s="32">
        <v>4</v>
      </c>
      <c r="U21" s="32">
        <v>4</v>
      </c>
      <c r="V21" s="32">
        <v>4</v>
      </c>
      <c r="W21" s="33">
        <v>4</v>
      </c>
      <c r="X21" s="33">
        <v>4</v>
      </c>
      <c r="Y21" s="33">
        <v>4</v>
      </c>
      <c r="Z21" s="33">
        <v>4</v>
      </c>
      <c r="AA21" s="33">
        <v>4</v>
      </c>
      <c r="AB21" s="33">
        <v>4</v>
      </c>
      <c r="AC21" s="33">
        <v>4</v>
      </c>
      <c r="AD21" s="33">
        <v>4</v>
      </c>
      <c r="AE21" s="33">
        <v>4</v>
      </c>
      <c r="AF21" s="33">
        <v>4</v>
      </c>
    </row>
    <row r="22" spans="1:32" ht="24">
      <c r="A22" s="29">
        <v>21</v>
      </c>
      <c r="B22" s="30">
        <v>2</v>
      </c>
      <c r="C22" s="30">
        <v>24</v>
      </c>
      <c r="D22" s="31">
        <f t="shared" si="0"/>
        <v>1</v>
      </c>
      <c r="E22" s="30">
        <v>1</v>
      </c>
      <c r="F22" s="30" t="s">
        <v>10</v>
      </c>
      <c r="G22" s="30">
        <v>1</v>
      </c>
      <c r="H22" s="30">
        <v>0</v>
      </c>
      <c r="I22" s="30">
        <v>1</v>
      </c>
      <c r="J22" s="30">
        <v>1</v>
      </c>
      <c r="K22" s="30">
        <v>0</v>
      </c>
      <c r="L22" s="30">
        <v>0</v>
      </c>
      <c r="M22" s="30"/>
      <c r="N22" s="31">
        <f t="shared" si="1"/>
        <v>7</v>
      </c>
      <c r="O22" s="32">
        <v>5</v>
      </c>
      <c r="P22" s="32">
        <v>5</v>
      </c>
      <c r="Q22" s="32">
        <v>4</v>
      </c>
      <c r="R22" s="32">
        <v>4</v>
      </c>
      <c r="S22" s="32">
        <v>4</v>
      </c>
      <c r="T22" s="32">
        <v>4</v>
      </c>
      <c r="U22" s="32">
        <v>4</v>
      </c>
      <c r="V22" s="32">
        <v>5</v>
      </c>
      <c r="W22" s="33">
        <v>5</v>
      </c>
      <c r="X22" s="33">
        <v>5</v>
      </c>
      <c r="Y22" s="33">
        <v>5</v>
      </c>
      <c r="Z22" s="33">
        <v>5</v>
      </c>
      <c r="AA22" s="33">
        <v>5</v>
      </c>
      <c r="AB22" s="33">
        <v>5</v>
      </c>
      <c r="AC22" s="33">
        <v>4</v>
      </c>
      <c r="AD22" s="33">
        <v>4</v>
      </c>
      <c r="AE22" s="33">
        <v>3</v>
      </c>
      <c r="AF22" s="33">
        <v>3</v>
      </c>
    </row>
    <row r="23" spans="1:32" ht="24">
      <c r="A23" s="29">
        <v>22</v>
      </c>
      <c r="B23" s="30">
        <v>2</v>
      </c>
      <c r="C23" s="30">
        <v>25</v>
      </c>
      <c r="D23" s="31">
        <f t="shared" si="0"/>
        <v>1</v>
      </c>
      <c r="E23" s="30">
        <v>1</v>
      </c>
      <c r="F23" s="30" t="s">
        <v>63</v>
      </c>
      <c r="G23" s="30">
        <v>0</v>
      </c>
      <c r="H23" s="30">
        <v>0</v>
      </c>
      <c r="I23" s="30">
        <v>0</v>
      </c>
      <c r="J23" s="30">
        <v>1</v>
      </c>
      <c r="K23" s="30">
        <v>0</v>
      </c>
      <c r="L23" s="30">
        <v>0</v>
      </c>
      <c r="M23" s="30">
        <v>5</v>
      </c>
      <c r="N23" s="31">
        <f t="shared" si="1"/>
        <v>1</v>
      </c>
      <c r="O23" s="32">
        <v>4</v>
      </c>
      <c r="P23" s="32">
        <v>4</v>
      </c>
      <c r="Q23" s="32">
        <v>4</v>
      </c>
      <c r="R23" s="32">
        <v>4</v>
      </c>
      <c r="S23" s="32">
        <v>4</v>
      </c>
      <c r="T23" s="32">
        <v>4</v>
      </c>
      <c r="U23" s="32">
        <v>4</v>
      </c>
      <c r="V23" s="32">
        <v>4</v>
      </c>
      <c r="W23" s="33">
        <v>4</v>
      </c>
      <c r="X23" s="33">
        <v>4</v>
      </c>
      <c r="Y23" s="33">
        <v>4</v>
      </c>
      <c r="Z23" s="33">
        <v>4</v>
      </c>
      <c r="AA23" s="33">
        <v>4</v>
      </c>
      <c r="AB23" s="33">
        <v>4</v>
      </c>
      <c r="AC23" s="33">
        <v>4</v>
      </c>
      <c r="AD23" s="33">
        <v>4</v>
      </c>
      <c r="AE23" s="33">
        <v>4</v>
      </c>
      <c r="AF23" s="33">
        <v>4</v>
      </c>
    </row>
    <row r="24" spans="1:32" ht="24">
      <c r="A24" s="29">
        <v>23</v>
      </c>
      <c r="B24" s="30">
        <v>1</v>
      </c>
      <c r="C24" s="30">
        <v>25</v>
      </c>
      <c r="D24" s="31">
        <f t="shared" si="0"/>
        <v>1</v>
      </c>
      <c r="E24" s="30">
        <v>1</v>
      </c>
      <c r="F24" s="30" t="s">
        <v>10</v>
      </c>
      <c r="G24" s="30">
        <v>0</v>
      </c>
      <c r="H24" s="30">
        <v>0</v>
      </c>
      <c r="I24" s="30">
        <v>1</v>
      </c>
      <c r="J24" s="30">
        <v>1</v>
      </c>
      <c r="K24" s="30">
        <v>0</v>
      </c>
      <c r="L24" s="30">
        <v>0</v>
      </c>
      <c r="M24" s="30">
        <v>10</v>
      </c>
      <c r="N24" s="31">
        <f t="shared" si="1"/>
        <v>1</v>
      </c>
      <c r="O24" s="32">
        <v>4</v>
      </c>
      <c r="P24" s="32">
        <v>4</v>
      </c>
      <c r="Q24" s="32">
        <v>4</v>
      </c>
      <c r="R24" s="32">
        <v>4</v>
      </c>
      <c r="S24" s="32">
        <v>4</v>
      </c>
      <c r="T24" s="32">
        <v>4</v>
      </c>
      <c r="U24" s="32">
        <v>4</v>
      </c>
      <c r="V24" s="32">
        <v>4</v>
      </c>
      <c r="W24" s="33">
        <v>4</v>
      </c>
      <c r="X24" s="33">
        <v>4</v>
      </c>
      <c r="Y24" s="33">
        <v>5</v>
      </c>
      <c r="Z24" s="33">
        <v>5</v>
      </c>
      <c r="AA24" s="33">
        <v>4</v>
      </c>
      <c r="AB24" s="33">
        <v>4</v>
      </c>
      <c r="AC24" s="33">
        <v>4</v>
      </c>
      <c r="AD24" s="33">
        <v>4</v>
      </c>
      <c r="AE24" s="33">
        <v>4</v>
      </c>
      <c r="AF24" s="33">
        <v>4</v>
      </c>
    </row>
    <row r="25" spans="1:32" ht="24">
      <c r="A25" s="29">
        <v>24</v>
      </c>
      <c r="B25" s="30">
        <v>2</v>
      </c>
      <c r="C25" s="30">
        <v>26</v>
      </c>
      <c r="D25" s="31">
        <f t="shared" si="0"/>
        <v>1</v>
      </c>
      <c r="E25" s="30">
        <v>1</v>
      </c>
      <c r="F25" s="30" t="s">
        <v>63</v>
      </c>
      <c r="G25" s="30">
        <v>0</v>
      </c>
      <c r="H25" s="30">
        <v>0</v>
      </c>
      <c r="I25" s="30">
        <v>1</v>
      </c>
      <c r="J25" s="30">
        <v>1</v>
      </c>
      <c r="K25" s="30">
        <v>0</v>
      </c>
      <c r="L25" s="30">
        <v>0</v>
      </c>
      <c r="M25" s="30">
        <v>27</v>
      </c>
      <c r="N25" s="31">
        <f t="shared" si="1"/>
        <v>3</v>
      </c>
      <c r="O25" s="32">
        <v>4</v>
      </c>
      <c r="P25" s="32">
        <v>4</v>
      </c>
      <c r="Q25" s="32">
        <v>4</v>
      </c>
      <c r="R25" s="32">
        <v>4</v>
      </c>
      <c r="S25" s="32">
        <v>4</v>
      </c>
      <c r="T25" s="32">
        <v>3</v>
      </c>
      <c r="U25" s="32">
        <v>4</v>
      </c>
      <c r="V25" s="32">
        <v>4</v>
      </c>
      <c r="W25" s="33">
        <v>4</v>
      </c>
      <c r="X25" s="33">
        <v>4</v>
      </c>
      <c r="Y25" s="33">
        <v>4</v>
      </c>
      <c r="Z25" s="33">
        <v>4</v>
      </c>
      <c r="AA25" s="33">
        <v>4</v>
      </c>
      <c r="AB25" s="33">
        <v>4</v>
      </c>
      <c r="AC25" s="33">
        <v>4</v>
      </c>
      <c r="AD25" s="33">
        <v>4</v>
      </c>
      <c r="AE25" s="33">
        <v>4</v>
      </c>
      <c r="AF25" s="33">
        <v>4</v>
      </c>
    </row>
    <row r="26" spans="1:32" ht="24">
      <c r="A26" s="29">
        <v>25</v>
      </c>
      <c r="B26" s="30">
        <v>2</v>
      </c>
      <c r="C26" s="30">
        <v>25</v>
      </c>
      <c r="D26" s="31">
        <f t="shared" si="0"/>
        <v>1</v>
      </c>
      <c r="E26" s="30">
        <v>1</v>
      </c>
      <c r="F26" s="30" t="s">
        <v>63</v>
      </c>
      <c r="G26" s="30">
        <v>1</v>
      </c>
      <c r="H26" s="30">
        <v>0</v>
      </c>
      <c r="I26" s="30">
        <v>1</v>
      </c>
      <c r="J26" s="30">
        <v>1</v>
      </c>
      <c r="K26" s="30">
        <v>0</v>
      </c>
      <c r="L26" s="30">
        <v>0</v>
      </c>
      <c r="M26" s="30">
        <v>30</v>
      </c>
      <c r="N26" s="31">
        <f t="shared" si="1"/>
        <v>3</v>
      </c>
      <c r="O26" s="32">
        <v>4</v>
      </c>
      <c r="P26" s="32">
        <v>4</v>
      </c>
      <c r="Q26" s="32">
        <v>5</v>
      </c>
      <c r="R26" s="32">
        <v>4</v>
      </c>
      <c r="S26" s="32">
        <v>4</v>
      </c>
      <c r="T26" s="32">
        <v>4</v>
      </c>
      <c r="U26" s="32">
        <v>4</v>
      </c>
      <c r="V26" s="32">
        <v>4</v>
      </c>
      <c r="W26" s="33">
        <v>4</v>
      </c>
      <c r="X26" s="33">
        <v>4</v>
      </c>
      <c r="Y26" s="33">
        <v>4</v>
      </c>
      <c r="Z26" s="33">
        <v>5</v>
      </c>
      <c r="AA26" s="33">
        <v>4</v>
      </c>
      <c r="AB26" s="33">
        <v>4</v>
      </c>
      <c r="AC26" s="33">
        <v>4</v>
      </c>
      <c r="AD26" s="33">
        <v>5</v>
      </c>
      <c r="AE26" s="33">
        <v>4</v>
      </c>
      <c r="AF26" s="33">
        <v>4</v>
      </c>
    </row>
    <row r="27" spans="1:32" ht="24">
      <c r="A27" s="29">
        <v>26</v>
      </c>
      <c r="B27" s="30">
        <v>2</v>
      </c>
      <c r="C27" s="30">
        <v>26</v>
      </c>
      <c r="D27" s="31">
        <f t="shared" si="0"/>
        <v>1</v>
      </c>
      <c r="E27" s="30">
        <v>1</v>
      </c>
      <c r="F27" s="30" t="s">
        <v>63</v>
      </c>
      <c r="G27" s="30">
        <v>1</v>
      </c>
      <c r="H27" s="30">
        <v>0</v>
      </c>
      <c r="I27" s="30">
        <v>1</v>
      </c>
      <c r="J27" s="30">
        <v>1</v>
      </c>
      <c r="K27" s="30">
        <v>0</v>
      </c>
      <c r="L27" s="30">
        <v>0</v>
      </c>
      <c r="M27" s="30">
        <v>10</v>
      </c>
      <c r="N27" s="31">
        <f t="shared" si="1"/>
        <v>1</v>
      </c>
      <c r="O27" s="32">
        <v>4</v>
      </c>
      <c r="P27" s="32">
        <v>4</v>
      </c>
      <c r="Q27" s="32">
        <v>4</v>
      </c>
      <c r="R27" s="32">
        <v>4</v>
      </c>
      <c r="S27" s="32">
        <v>4</v>
      </c>
      <c r="T27" s="32">
        <v>5</v>
      </c>
      <c r="U27" s="32">
        <v>5</v>
      </c>
      <c r="V27" s="32">
        <v>5</v>
      </c>
      <c r="W27" s="33">
        <v>5</v>
      </c>
      <c r="X27" s="33">
        <v>5</v>
      </c>
      <c r="Y27" s="33">
        <v>5</v>
      </c>
      <c r="Z27" s="33">
        <v>5</v>
      </c>
      <c r="AA27" s="33">
        <v>5</v>
      </c>
      <c r="AB27" s="33">
        <v>5</v>
      </c>
      <c r="AC27" s="33">
        <v>5</v>
      </c>
      <c r="AD27" s="33">
        <v>5</v>
      </c>
      <c r="AE27" s="33">
        <v>5</v>
      </c>
      <c r="AF27" s="33">
        <v>5</v>
      </c>
    </row>
    <row r="28" spans="1:32" ht="24">
      <c r="A28" s="29">
        <v>27</v>
      </c>
      <c r="B28" s="30">
        <v>2</v>
      </c>
      <c r="C28" s="30">
        <v>36</v>
      </c>
      <c r="D28" s="31">
        <f t="shared" si="0"/>
        <v>2</v>
      </c>
      <c r="E28" s="30">
        <v>1</v>
      </c>
      <c r="F28" s="30" t="s">
        <v>10</v>
      </c>
      <c r="G28" s="30">
        <v>0</v>
      </c>
      <c r="H28" s="30">
        <v>0</v>
      </c>
      <c r="I28" s="30">
        <v>0</v>
      </c>
      <c r="J28" s="30">
        <v>1</v>
      </c>
      <c r="K28" s="30">
        <v>0</v>
      </c>
      <c r="L28" s="30">
        <v>0</v>
      </c>
      <c r="M28" s="30"/>
      <c r="N28" s="31">
        <f t="shared" si="1"/>
        <v>7</v>
      </c>
      <c r="O28" s="32">
        <v>5</v>
      </c>
      <c r="P28" s="32">
        <v>5</v>
      </c>
      <c r="Q28" s="32">
        <v>5</v>
      </c>
      <c r="R28" s="32">
        <v>5</v>
      </c>
      <c r="S28" s="32">
        <v>5</v>
      </c>
      <c r="T28" s="32">
        <v>5</v>
      </c>
      <c r="U28" s="32">
        <v>5</v>
      </c>
      <c r="V28" s="32">
        <v>5</v>
      </c>
      <c r="W28" s="33">
        <v>5</v>
      </c>
      <c r="X28" s="33">
        <v>5</v>
      </c>
      <c r="Y28" s="33">
        <v>5</v>
      </c>
      <c r="Z28" s="33">
        <v>5</v>
      </c>
      <c r="AA28" s="33">
        <v>5</v>
      </c>
      <c r="AB28" s="33">
        <v>5</v>
      </c>
      <c r="AC28" s="33">
        <v>5</v>
      </c>
      <c r="AD28" s="33">
        <v>5</v>
      </c>
      <c r="AE28" s="33">
        <v>5</v>
      </c>
      <c r="AF28" s="33">
        <v>5</v>
      </c>
    </row>
    <row r="29" spans="1:32" ht="24">
      <c r="A29" s="29">
        <v>28</v>
      </c>
      <c r="B29" s="30">
        <v>2</v>
      </c>
      <c r="C29" s="30">
        <v>36</v>
      </c>
      <c r="D29" s="31">
        <f t="shared" si="0"/>
        <v>2</v>
      </c>
      <c r="E29" s="30">
        <v>1</v>
      </c>
      <c r="F29" s="30" t="s">
        <v>10</v>
      </c>
      <c r="G29" s="30">
        <v>1</v>
      </c>
      <c r="H29" s="30">
        <v>0</v>
      </c>
      <c r="I29" s="30">
        <v>1</v>
      </c>
      <c r="J29" s="30">
        <v>1</v>
      </c>
      <c r="K29" s="30">
        <v>0</v>
      </c>
      <c r="L29" s="30">
        <v>0</v>
      </c>
      <c r="M29" s="30"/>
      <c r="N29" s="31">
        <f t="shared" si="1"/>
        <v>7</v>
      </c>
      <c r="O29" s="32">
        <v>5</v>
      </c>
      <c r="P29" s="32">
        <v>5</v>
      </c>
      <c r="Q29" s="32">
        <v>5</v>
      </c>
      <c r="R29" s="32">
        <v>5</v>
      </c>
      <c r="S29" s="32">
        <v>5</v>
      </c>
      <c r="T29" s="32">
        <v>5</v>
      </c>
      <c r="U29" s="32">
        <v>5</v>
      </c>
      <c r="V29" s="32">
        <v>5</v>
      </c>
      <c r="W29" s="33">
        <v>5</v>
      </c>
      <c r="X29" s="33">
        <v>5</v>
      </c>
      <c r="Y29" s="33">
        <v>5</v>
      </c>
      <c r="Z29" s="33">
        <v>5</v>
      </c>
      <c r="AA29" s="33">
        <v>5</v>
      </c>
      <c r="AB29" s="33">
        <v>5</v>
      </c>
      <c r="AC29" s="33">
        <v>5</v>
      </c>
      <c r="AD29" s="33">
        <v>5</v>
      </c>
      <c r="AE29" s="33">
        <v>5</v>
      </c>
      <c r="AF29" s="33">
        <v>5</v>
      </c>
    </row>
    <row r="30" spans="1:32" ht="24">
      <c r="A30" s="29">
        <v>29</v>
      </c>
      <c r="B30" s="30">
        <v>2</v>
      </c>
      <c r="C30" s="30">
        <v>31</v>
      </c>
      <c r="D30" s="31">
        <f t="shared" si="0"/>
        <v>2</v>
      </c>
      <c r="E30" s="30">
        <v>1</v>
      </c>
      <c r="F30" s="30" t="s">
        <v>63</v>
      </c>
      <c r="G30" s="30">
        <v>0</v>
      </c>
      <c r="H30" s="30">
        <v>0</v>
      </c>
      <c r="I30" s="30">
        <v>1</v>
      </c>
      <c r="J30" s="30">
        <v>1</v>
      </c>
      <c r="K30" s="30">
        <v>0</v>
      </c>
      <c r="L30" s="30">
        <v>0</v>
      </c>
      <c r="M30" s="30">
        <v>10</v>
      </c>
      <c r="N30" s="31">
        <f t="shared" si="1"/>
        <v>1</v>
      </c>
      <c r="O30" s="32">
        <v>4</v>
      </c>
      <c r="P30" s="32">
        <v>4</v>
      </c>
      <c r="Q30" s="32">
        <v>4</v>
      </c>
      <c r="R30" s="32">
        <v>4</v>
      </c>
      <c r="S30" s="32">
        <v>4</v>
      </c>
      <c r="T30" s="32">
        <v>4</v>
      </c>
      <c r="U30" s="32">
        <v>4</v>
      </c>
      <c r="V30" s="32">
        <v>4</v>
      </c>
      <c r="W30" s="33">
        <v>4</v>
      </c>
      <c r="X30" s="33">
        <v>5</v>
      </c>
      <c r="Y30" s="33">
        <v>4</v>
      </c>
      <c r="Z30" s="33">
        <v>4</v>
      </c>
      <c r="AA30" s="33">
        <v>4</v>
      </c>
      <c r="AB30" s="33">
        <v>4</v>
      </c>
      <c r="AC30" s="33">
        <v>4</v>
      </c>
      <c r="AD30" s="33">
        <v>4</v>
      </c>
      <c r="AE30" s="33">
        <v>4</v>
      </c>
      <c r="AF30" s="33">
        <v>4</v>
      </c>
    </row>
    <row r="31" spans="1:32" ht="24">
      <c r="A31" s="29">
        <v>30</v>
      </c>
      <c r="B31" s="30">
        <v>2</v>
      </c>
      <c r="C31" s="30">
        <v>44</v>
      </c>
      <c r="D31" s="31">
        <f t="shared" si="0"/>
        <v>3</v>
      </c>
      <c r="E31" s="30">
        <v>1</v>
      </c>
      <c r="F31" s="30" t="s">
        <v>63</v>
      </c>
      <c r="G31" s="30">
        <v>0</v>
      </c>
      <c r="H31" s="30">
        <v>0</v>
      </c>
      <c r="I31" s="30">
        <v>1</v>
      </c>
      <c r="J31" s="30">
        <v>1</v>
      </c>
      <c r="K31" s="30">
        <v>0</v>
      </c>
      <c r="L31" s="30">
        <v>0</v>
      </c>
      <c r="M31" s="30"/>
      <c r="N31" s="31">
        <f t="shared" si="1"/>
        <v>7</v>
      </c>
      <c r="O31" s="32">
        <v>4</v>
      </c>
      <c r="P31" s="32">
        <v>4</v>
      </c>
      <c r="Q31" s="32">
        <v>4</v>
      </c>
      <c r="R31" s="32">
        <v>5</v>
      </c>
      <c r="S31" s="32">
        <v>5</v>
      </c>
      <c r="T31" s="32">
        <v>5</v>
      </c>
      <c r="U31" s="32">
        <v>5</v>
      </c>
      <c r="V31" s="32">
        <v>5</v>
      </c>
      <c r="W31" s="33">
        <v>5</v>
      </c>
      <c r="X31" s="33">
        <v>5</v>
      </c>
      <c r="Y31" s="33">
        <v>5</v>
      </c>
      <c r="Z31" s="33">
        <v>5</v>
      </c>
      <c r="AA31" s="33">
        <v>5</v>
      </c>
      <c r="AB31" s="33">
        <v>5</v>
      </c>
      <c r="AC31" s="33">
        <v>5</v>
      </c>
      <c r="AD31" s="33">
        <v>5</v>
      </c>
      <c r="AE31" s="33">
        <v>5</v>
      </c>
      <c r="AF31" s="33">
        <v>5</v>
      </c>
    </row>
    <row r="32" spans="1:32" ht="24">
      <c r="A32" s="29">
        <v>31</v>
      </c>
      <c r="B32" s="30">
        <v>2</v>
      </c>
      <c r="C32" s="30">
        <v>29</v>
      </c>
      <c r="D32" s="31">
        <f t="shared" si="0"/>
        <v>1</v>
      </c>
      <c r="E32" s="30">
        <v>1</v>
      </c>
      <c r="F32" s="30" t="s">
        <v>10</v>
      </c>
      <c r="G32" s="30">
        <v>0</v>
      </c>
      <c r="H32" s="30">
        <v>0</v>
      </c>
      <c r="I32" s="30">
        <v>1</v>
      </c>
      <c r="J32" s="30">
        <v>1</v>
      </c>
      <c r="K32" s="30">
        <v>0</v>
      </c>
      <c r="L32" s="30">
        <v>0</v>
      </c>
      <c r="M32" s="30">
        <v>10</v>
      </c>
      <c r="N32" s="31">
        <f t="shared" si="1"/>
        <v>1</v>
      </c>
      <c r="O32" s="32">
        <v>5</v>
      </c>
      <c r="P32" s="32">
        <v>5</v>
      </c>
      <c r="Q32" s="32">
        <v>5</v>
      </c>
      <c r="R32" s="32">
        <v>5</v>
      </c>
      <c r="S32" s="32">
        <v>5</v>
      </c>
      <c r="T32" s="32">
        <v>5</v>
      </c>
      <c r="U32" s="32">
        <v>5</v>
      </c>
      <c r="V32" s="32">
        <v>5</v>
      </c>
      <c r="W32" s="33">
        <v>3</v>
      </c>
      <c r="X32" s="33">
        <v>5</v>
      </c>
      <c r="Y32" s="33">
        <v>5</v>
      </c>
      <c r="Z32" s="33">
        <v>5</v>
      </c>
      <c r="AA32" s="33">
        <v>5</v>
      </c>
      <c r="AB32" s="33">
        <v>5</v>
      </c>
      <c r="AC32" s="33">
        <v>5</v>
      </c>
      <c r="AD32" s="33">
        <v>5</v>
      </c>
      <c r="AE32" s="33">
        <v>5</v>
      </c>
      <c r="AF32" s="33">
        <v>5</v>
      </c>
    </row>
    <row r="33" spans="1:32" ht="24">
      <c r="A33" s="29">
        <v>32</v>
      </c>
      <c r="B33" s="30">
        <v>1</v>
      </c>
      <c r="C33" s="30">
        <v>31</v>
      </c>
      <c r="D33" s="31">
        <f t="shared" si="0"/>
        <v>2</v>
      </c>
      <c r="E33" s="30">
        <v>1</v>
      </c>
      <c r="F33" s="30" t="s">
        <v>10</v>
      </c>
      <c r="G33" s="30">
        <v>1</v>
      </c>
      <c r="H33" s="30">
        <v>0</v>
      </c>
      <c r="I33" s="30">
        <v>1</v>
      </c>
      <c r="J33" s="30">
        <v>0</v>
      </c>
      <c r="K33" s="30">
        <v>0</v>
      </c>
      <c r="L33" s="30">
        <v>0</v>
      </c>
      <c r="M33" s="30">
        <v>10</v>
      </c>
      <c r="N33" s="31">
        <f t="shared" si="1"/>
        <v>1</v>
      </c>
      <c r="O33" s="32">
        <v>4</v>
      </c>
      <c r="P33" s="32">
        <v>4</v>
      </c>
      <c r="Q33" s="32">
        <v>4</v>
      </c>
      <c r="R33" s="32">
        <v>4</v>
      </c>
      <c r="S33" s="32">
        <v>4</v>
      </c>
      <c r="T33" s="32">
        <v>4</v>
      </c>
      <c r="U33" s="32">
        <v>4</v>
      </c>
      <c r="V33" s="32">
        <v>4</v>
      </c>
      <c r="W33" s="33">
        <v>5</v>
      </c>
      <c r="X33" s="33">
        <v>4</v>
      </c>
      <c r="Y33" s="33">
        <v>4</v>
      </c>
      <c r="Z33" s="33">
        <v>5</v>
      </c>
      <c r="AA33" s="33">
        <v>5</v>
      </c>
      <c r="AB33" s="33">
        <v>5</v>
      </c>
      <c r="AC33" s="33">
        <v>5</v>
      </c>
      <c r="AD33" s="33">
        <v>5</v>
      </c>
      <c r="AE33" s="33">
        <v>4</v>
      </c>
      <c r="AF33" s="33">
        <v>5</v>
      </c>
    </row>
    <row r="34" spans="1:32" ht="24">
      <c r="A34" s="29">
        <v>33</v>
      </c>
      <c r="B34" s="30">
        <v>2</v>
      </c>
      <c r="C34" s="30">
        <v>27</v>
      </c>
      <c r="D34" s="31">
        <f t="shared" si="0"/>
        <v>1</v>
      </c>
      <c r="E34" s="30">
        <v>1</v>
      </c>
      <c r="F34" s="30" t="s">
        <v>10</v>
      </c>
      <c r="G34" s="30">
        <v>1</v>
      </c>
      <c r="H34" s="30">
        <v>0</v>
      </c>
      <c r="I34" s="30">
        <v>1</v>
      </c>
      <c r="J34" s="30">
        <v>1</v>
      </c>
      <c r="K34" s="30">
        <v>0</v>
      </c>
      <c r="L34" s="30">
        <v>0</v>
      </c>
      <c r="M34" s="30">
        <v>7</v>
      </c>
      <c r="N34" s="31">
        <f t="shared" si="1"/>
        <v>1</v>
      </c>
      <c r="O34" s="32">
        <v>5</v>
      </c>
      <c r="P34" s="32">
        <v>5</v>
      </c>
      <c r="Q34" s="32">
        <v>4</v>
      </c>
      <c r="R34" s="32">
        <v>5</v>
      </c>
      <c r="S34" s="32">
        <v>5</v>
      </c>
      <c r="T34" s="32">
        <v>4</v>
      </c>
      <c r="U34" s="32">
        <v>4</v>
      </c>
      <c r="V34" s="32">
        <v>4</v>
      </c>
      <c r="W34" s="33">
        <v>4</v>
      </c>
      <c r="X34" s="33">
        <v>4</v>
      </c>
      <c r="Y34" s="33">
        <v>4</v>
      </c>
      <c r="Z34" s="33">
        <v>4</v>
      </c>
      <c r="AA34" s="33">
        <v>4</v>
      </c>
      <c r="AB34" s="33">
        <v>5</v>
      </c>
      <c r="AC34" s="33">
        <v>5</v>
      </c>
      <c r="AD34" s="33">
        <v>5</v>
      </c>
      <c r="AE34" s="33">
        <v>5</v>
      </c>
      <c r="AF34" s="33">
        <v>5</v>
      </c>
    </row>
    <row r="35" spans="1:32" ht="24">
      <c r="A35" s="29">
        <v>34</v>
      </c>
      <c r="B35" s="30">
        <v>2</v>
      </c>
      <c r="C35" s="30">
        <v>25</v>
      </c>
      <c r="D35" s="31">
        <f t="shared" si="0"/>
        <v>1</v>
      </c>
      <c r="E35" s="30">
        <v>1</v>
      </c>
      <c r="F35" s="30" t="s">
        <v>63</v>
      </c>
      <c r="G35" s="30">
        <v>0</v>
      </c>
      <c r="H35" s="30">
        <v>0</v>
      </c>
      <c r="I35" s="30">
        <v>1</v>
      </c>
      <c r="J35" s="30">
        <v>1</v>
      </c>
      <c r="K35" s="30">
        <v>0</v>
      </c>
      <c r="L35" s="30">
        <v>0</v>
      </c>
      <c r="M35" s="30">
        <v>7</v>
      </c>
      <c r="N35" s="31">
        <f t="shared" si="1"/>
        <v>1</v>
      </c>
      <c r="O35" s="32">
        <v>4</v>
      </c>
      <c r="P35" s="32">
        <v>5</v>
      </c>
      <c r="Q35" s="32">
        <v>4</v>
      </c>
      <c r="R35" s="32">
        <v>4</v>
      </c>
      <c r="S35" s="32">
        <v>4</v>
      </c>
      <c r="T35" s="32">
        <v>4</v>
      </c>
      <c r="U35" s="32">
        <v>4</v>
      </c>
      <c r="V35" s="32">
        <v>4</v>
      </c>
      <c r="W35" s="33">
        <v>4</v>
      </c>
      <c r="X35" s="33">
        <v>4</v>
      </c>
      <c r="Y35" s="33">
        <v>4</v>
      </c>
      <c r="Z35" s="33">
        <v>4</v>
      </c>
      <c r="AA35" s="33">
        <v>4</v>
      </c>
      <c r="AB35" s="33">
        <v>4</v>
      </c>
      <c r="AC35" s="33">
        <v>4</v>
      </c>
      <c r="AD35" s="33">
        <v>5</v>
      </c>
      <c r="AE35" s="33">
        <v>5</v>
      </c>
      <c r="AF35" s="33">
        <v>4</v>
      </c>
    </row>
    <row r="36" spans="1:32" ht="24">
      <c r="A36" s="29">
        <v>35</v>
      </c>
      <c r="B36" s="30">
        <v>2</v>
      </c>
      <c r="C36" s="30">
        <v>31</v>
      </c>
      <c r="D36" s="31">
        <f t="shared" si="0"/>
        <v>2</v>
      </c>
      <c r="E36" s="30">
        <v>1</v>
      </c>
      <c r="F36" s="30" t="s">
        <v>63</v>
      </c>
      <c r="G36" s="30">
        <v>1</v>
      </c>
      <c r="H36" s="30">
        <v>0</v>
      </c>
      <c r="I36" s="30">
        <v>1</v>
      </c>
      <c r="J36" s="30">
        <v>0</v>
      </c>
      <c r="K36" s="30">
        <v>0</v>
      </c>
      <c r="L36" s="30">
        <v>0</v>
      </c>
      <c r="M36" s="30">
        <v>5</v>
      </c>
      <c r="N36" s="31">
        <f t="shared" si="1"/>
        <v>1</v>
      </c>
      <c r="O36" s="32">
        <v>5</v>
      </c>
      <c r="P36" s="32">
        <v>5</v>
      </c>
      <c r="Q36" s="32">
        <v>5</v>
      </c>
      <c r="R36" s="32">
        <v>5</v>
      </c>
      <c r="S36" s="32">
        <v>5</v>
      </c>
      <c r="T36" s="32">
        <v>5</v>
      </c>
      <c r="U36" s="32">
        <v>5</v>
      </c>
      <c r="V36" s="32">
        <v>5</v>
      </c>
      <c r="W36" s="33">
        <v>5</v>
      </c>
      <c r="X36" s="33">
        <v>5</v>
      </c>
      <c r="Y36" s="33">
        <v>5</v>
      </c>
      <c r="Z36" s="33">
        <v>5</v>
      </c>
      <c r="AA36" s="33">
        <v>5</v>
      </c>
      <c r="AB36" s="33">
        <v>5</v>
      </c>
      <c r="AC36" s="33">
        <v>5</v>
      </c>
      <c r="AD36" s="33">
        <v>5</v>
      </c>
      <c r="AE36" s="33">
        <v>5</v>
      </c>
      <c r="AF36" s="33">
        <v>5</v>
      </c>
    </row>
    <row r="37" spans="1:32" ht="24">
      <c r="A37" s="29">
        <v>36</v>
      </c>
      <c r="B37" s="30">
        <v>1</v>
      </c>
      <c r="C37" s="30">
        <v>31</v>
      </c>
      <c r="D37" s="31">
        <f t="shared" si="0"/>
        <v>2</v>
      </c>
      <c r="E37" s="30">
        <v>1</v>
      </c>
      <c r="F37" s="30" t="s">
        <v>86</v>
      </c>
      <c r="G37" s="30">
        <v>1</v>
      </c>
      <c r="H37" s="30">
        <v>0</v>
      </c>
      <c r="I37" s="30">
        <v>0</v>
      </c>
      <c r="J37" s="30">
        <v>1</v>
      </c>
      <c r="K37" s="30">
        <v>0</v>
      </c>
      <c r="L37" s="30">
        <v>0</v>
      </c>
      <c r="M37" s="30">
        <v>9</v>
      </c>
      <c r="N37" s="31">
        <f t="shared" si="1"/>
        <v>1</v>
      </c>
      <c r="O37" s="32">
        <v>3</v>
      </c>
      <c r="P37" s="32">
        <v>3</v>
      </c>
      <c r="Q37" s="32">
        <v>3</v>
      </c>
      <c r="R37" s="32">
        <v>3</v>
      </c>
      <c r="S37" s="32">
        <v>3</v>
      </c>
      <c r="T37" s="32">
        <v>4</v>
      </c>
      <c r="U37" s="32">
        <v>4</v>
      </c>
      <c r="V37" s="32">
        <v>3</v>
      </c>
      <c r="W37" s="33">
        <v>4</v>
      </c>
      <c r="X37" s="33">
        <v>3</v>
      </c>
      <c r="Y37" s="33">
        <v>4</v>
      </c>
      <c r="Z37" s="33">
        <v>4</v>
      </c>
      <c r="AA37" s="33">
        <v>4</v>
      </c>
      <c r="AB37" s="33">
        <v>4</v>
      </c>
      <c r="AC37" s="33">
        <v>4</v>
      </c>
      <c r="AD37" s="33">
        <v>4</v>
      </c>
      <c r="AE37" s="33">
        <v>4</v>
      </c>
      <c r="AF37" s="33">
        <v>2</v>
      </c>
    </row>
    <row r="38" spans="1:32" ht="24">
      <c r="A38" s="29">
        <v>37</v>
      </c>
      <c r="B38" s="30">
        <v>2</v>
      </c>
      <c r="C38" s="30">
        <v>29</v>
      </c>
      <c r="D38" s="31">
        <f aca="true" t="shared" si="2" ref="D38:D69">IF(C38&gt;50,4,IF(C38&gt;40,3,IF(C38&gt;30,2,IF(C38&gt;0,1,IF(C38=0,5)))))</f>
        <v>1</v>
      </c>
      <c r="E38" s="30">
        <v>1</v>
      </c>
      <c r="F38" s="30" t="s">
        <v>86</v>
      </c>
      <c r="G38" s="30">
        <v>1</v>
      </c>
      <c r="H38" s="30">
        <v>0</v>
      </c>
      <c r="I38" s="30">
        <v>1</v>
      </c>
      <c r="J38" s="30">
        <v>1</v>
      </c>
      <c r="K38" s="30">
        <v>0</v>
      </c>
      <c r="L38" s="30">
        <v>0</v>
      </c>
      <c r="M38" s="30">
        <v>7</v>
      </c>
      <c r="N38" s="31">
        <f aca="true" t="shared" si="3" ref="N38:N69">IF(M38&gt;50,6,IF(M38&gt;40,5,IF(M38&gt;30,4,IF(M38&gt;20,3,IF(M38&gt;10,2,IF(M38&gt;=1,1,IF(M38=0,7)))))))</f>
        <v>1</v>
      </c>
      <c r="O38" s="32">
        <v>4</v>
      </c>
      <c r="P38" s="32">
        <v>4</v>
      </c>
      <c r="Q38" s="32">
        <v>3</v>
      </c>
      <c r="R38" s="32">
        <v>3</v>
      </c>
      <c r="S38" s="32">
        <v>3</v>
      </c>
      <c r="T38" s="32">
        <v>3</v>
      </c>
      <c r="U38" s="32">
        <v>3</v>
      </c>
      <c r="V38" s="32">
        <v>3</v>
      </c>
      <c r="W38" s="33">
        <v>4</v>
      </c>
      <c r="X38" s="33">
        <v>4</v>
      </c>
      <c r="Y38" s="33">
        <v>4</v>
      </c>
      <c r="Z38" s="33">
        <v>4</v>
      </c>
      <c r="AA38" s="33">
        <v>4</v>
      </c>
      <c r="AB38" s="33">
        <v>4</v>
      </c>
      <c r="AC38" s="33">
        <v>4</v>
      </c>
      <c r="AD38" s="33">
        <v>4</v>
      </c>
      <c r="AE38" s="33">
        <v>4</v>
      </c>
      <c r="AF38" s="33">
        <v>5</v>
      </c>
    </row>
    <row r="39" spans="1:32" ht="24">
      <c r="A39" s="29">
        <v>38</v>
      </c>
      <c r="B39" s="30">
        <v>2</v>
      </c>
      <c r="C39" s="30">
        <v>27</v>
      </c>
      <c r="D39" s="31">
        <f t="shared" si="2"/>
        <v>1</v>
      </c>
      <c r="E39" s="30">
        <v>1</v>
      </c>
      <c r="F39" s="30" t="s">
        <v>86</v>
      </c>
      <c r="G39" s="30">
        <v>1</v>
      </c>
      <c r="H39" s="30">
        <v>0</v>
      </c>
      <c r="I39" s="30">
        <v>0</v>
      </c>
      <c r="J39" s="30">
        <v>1</v>
      </c>
      <c r="K39" s="30">
        <v>0</v>
      </c>
      <c r="L39" s="30">
        <v>0</v>
      </c>
      <c r="M39" s="30">
        <v>15</v>
      </c>
      <c r="N39" s="31">
        <f t="shared" si="3"/>
        <v>2</v>
      </c>
      <c r="O39" s="32">
        <v>4</v>
      </c>
      <c r="P39" s="32">
        <v>4</v>
      </c>
      <c r="Q39" s="32">
        <v>3</v>
      </c>
      <c r="R39" s="32">
        <v>4</v>
      </c>
      <c r="S39" s="32">
        <v>3</v>
      </c>
      <c r="T39" s="32">
        <v>4</v>
      </c>
      <c r="U39" s="32">
        <v>3</v>
      </c>
      <c r="V39" s="32">
        <v>3</v>
      </c>
      <c r="W39" s="33">
        <v>3</v>
      </c>
      <c r="X39" s="33">
        <v>4</v>
      </c>
      <c r="Y39" s="33">
        <v>4</v>
      </c>
      <c r="Z39" s="33">
        <v>4</v>
      </c>
      <c r="AA39" s="33">
        <v>4</v>
      </c>
      <c r="AB39" s="33">
        <v>4</v>
      </c>
      <c r="AC39" s="33">
        <v>4</v>
      </c>
      <c r="AD39" s="33">
        <v>4</v>
      </c>
      <c r="AE39" s="33">
        <v>4</v>
      </c>
      <c r="AF39" s="33">
        <v>4</v>
      </c>
    </row>
    <row r="40" spans="1:32" ht="24">
      <c r="A40" s="29">
        <v>39</v>
      </c>
      <c r="B40" s="30">
        <v>2</v>
      </c>
      <c r="C40" s="30">
        <v>26</v>
      </c>
      <c r="D40" s="31">
        <f t="shared" si="2"/>
        <v>1</v>
      </c>
      <c r="E40" s="30">
        <v>1</v>
      </c>
      <c r="F40" s="30" t="s">
        <v>86</v>
      </c>
      <c r="G40" s="30">
        <v>0</v>
      </c>
      <c r="H40" s="30">
        <v>0</v>
      </c>
      <c r="I40" s="30">
        <v>0</v>
      </c>
      <c r="J40" s="30">
        <v>1</v>
      </c>
      <c r="K40" s="30">
        <v>0</v>
      </c>
      <c r="L40" s="30">
        <v>0</v>
      </c>
      <c r="M40" s="30">
        <v>7</v>
      </c>
      <c r="N40" s="31">
        <f t="shared" si="3"/>
        <v>1</v>
      </c>
      <c r="O40" s="32">
        <v>4</v>
      </c>
      <c r="P40" s="32">
        <v>5</v>
      </c>
      <c r="Q40" s="32">
        <v>3</v>
      </c>
      <c r="R40" s="32">
        <v>5</v>
      </c>
      <c r="S40" s="32">
        <v>5</v>
      </c>
      <c r="T40" s="32">
        <v>4</v>
      </c>
      <c r="U40" s="32">
        <v>5</v>
      </c>
      <c r="V40" s="32">
        <v>4</v>
      </c>
      <c r="W40" s="33">
        <v>4</v>
      </c>
      <c r="X40" s="33">
        <v>4</v>
      </c>
      <c r="Y40" s="33">
        <v>4</v>
      </c>
      <c r="Z40" s="33">
        <v>4</v>
      </c>
      <c r="AA40" s="33">
        <v>4</v>
      </c>
      <c r="AB40" s="33">
        <v>4</v>
      </c>
      <c r="AC40" s="33">
        <v>4</v>
      </c>
      <c r="AD40" s="33">
        <v>4</v>
      </c>
      <c r="AE40" s="33">
        <v>4</v>
      </c>
      <c r="AF40" s="33">
        <v>4</v>
      </c>
    </row>
    <row r="41" spans="1:32" ht="24">
      <c r="A41" s="29">
        <v>40</v>
      </c>
      <c r="B41" s="30">
        <v>2</v>
      </c>
      <c r="C41" s="30">
        <v>32</v>
      </c>
      <c r="D41" s="31">
        <f t="shared" si="2"/>
        <v>2</v>
      </c>
      <c r="E41" s="30">
        <v>1</v>
      </c>
      <c r="F41" s="30" t="s">
        <v>10</v>
      </c>
      <c r="G41" s="30">
        <v>0</v>
      </c>
      <c r="H41" s="30">
        <v>0</v>
      </c>
      <c r="I41" s="30">
        <v>1</v>
      </c>
      <c r="J41" s="30">
        <v>0</v>
      </c>
      <c r="K41" s="30">
        <v>0</v>
      </c>
      <c r="L41" s="30">
        <v>0</v>
      </c>
      <c r="M41" s="30">
        <v>7</v>
      </c>
      <c r="N41" s="31">
        <f t="shared" si="3"/>
        <v>1</v>
      </c>
      <c r="O41" s="32">
        <v>4</v>
      </c>
      <c r="P41" s="32">
        <v>5</v>
      </c>
      <c r="Q41" s="32">
        <v>4</v>
      </c>
      <c r="R41" s="32">
        <v>3</v>
      </c>
      <c r="S41" s="32">
        <v>4</v>
      </c>
      <c r="T41" s="32">
        <v>5</v>
      </c>
      <c r="U41" s="32">
        <v>5</v>
      </c>
      <c r="V41" s="32">
        <v>4</v>
      </c>
      <c r="W41" s="33">
        <v>5</v>
      </c>
      <c r="X41" s="33">
        <v>5</v>
      </c>
      <c r="Y41" s="33">
        <v>5</v>
      </c>
      <c r="Z41" s="33">
        <v>5</v>
      </c>
      <c r="AA41" s="33">
        <v>5</v>
      </c>
      <c r="AB41" s="33">
        <v>5</v>
      </c>
      <c r="AC41" s="33">
        <v>5</v>
      </c>
      <c r="AD41" s="33">
        <v>5</v>
      </c>
      <c r="AE41" s="33">
        <v>5</v>
      </c>
      <c r="AF41" s="33">
        <v>4</v>
      </c>
    </row>
    <row r="42" spans="1:32" ht="24">
      <c r="A42" s="29">
        <v>41</v>
      </c>
      <c r="B42" s="30">
        <v>2</v>
      </c>
      <c r="C42" s="30">
        <v>25</v>
      </c>
      <c r="D42" s="31">
        <f t="shared" si="2"/>
        <v>1</v>
      </c>
      <c r="E42" s="30">
        <v>1</v>
      </c>
      <c r="F42" s="30" t="s">
        <v>10</v>
      </c>
      <c r="G42" s="30">
        <v>1</v>
      </c>
      <c r="H42" s="30">
        <v>0</v>
      </c>
      <c r="I42" s="30">
        <v>1</v>
      </c>
      <c r="J42" s="30">
        <v>0</v>
      </c>
      <c r="K42" s="30">
        <v>0</v>
      </c>
      <c r="L42" s="30">
        <v>0</v>
      </c>
      <c r="M42" s="30">
        <v>7</v>
      </c>
      <c r="N42" s="31">
        <f t="shared" si="3"/>
        <v>1</v>
      </c>
      <c r="O42" s="32">
        <v>4</v>
      </c>
      <c r="P42" s="32">
        <v>4</v>
      </c>
      <c r="Q42" s="32">
        <v>4</v>
      </c>
      <c r="R42" s="32">
        <v>4</v>
      </c>
      <c r="S42" s="32">
        <v>4</v>
      </c>
      <c r="T42" s="32">
        <v>4</v>
      </c>
      <c r="U42" s="32">
        <v>4</v>
      </c>
      <c r="V42" s="32">
        <v>4</v>
      </c>
      <c r="W42" s="33">
        <v>4</v>
      </c>
      <c r="X42" s="33">
        <v>4</v>
      </c>
      <c r="Y42" s="33">
        <v>4</v>
      </c>
      <c r="Z42" s="33">
        <v>4</v>
      </c>
      <c r="AA42" s="33">
        <v>4</v>
      </c>
      <c r="AB42" s="33">
        <v>4</v>
      </c>
      <c r="AC42" s="33">
        <v>4</v>
      </c>
      <c r="AD42" s="33">
        <v>5</v>
      </c>
      <c r="AE42" s="33">
        <v>4</v>
      </c>
      <c r="AF42" s="33">
        <v>4</v>
      </c>
    </row>
    <row r="43" spans="1:32" ht="24">
      <c r="A43" s="29">
        <v>42</v>
      </c>
      <c r="B43" s="30">
        <v>2</v>
      </c>
      <c r="C43" s="30">
        <v>30</v>
      </c>
      <c r="D43" s="31">
        <f t="shared" si="2"/>
        <v>1</v>
      </c>
      <c r="E43" s="30">
        <v>1</v>
      </c>
      <c r="F43" s="30" t="s">
        <v>85</v>
      </c>
      <c r="G43" s="30">
        <v>0</v>
      </c>
      <c r="H43" s="30">
        <v>0</v>
      </c>
      <c r="I43" s="30">
        <v>1</v>
      </c>
      <c r="J43" s="30">
        <v>1</v>
      </c>
      <c r="K43" s="30">
        <v>0</v>
      </c>
      <c r="L43" s="30">
        <v>0</v>
      </c>
      <c r="M43" s="30">
        <v>7</v>
      </c>
      <c r="N43" s="31">
        <f t="shared" si="3"/>
        <v>1</v>
      </c>
      <c r="O43" s="32">
        <v>4</v>
      </c>
      <c r="P43" s="32">
        <v>4</v>
      </c>
      <c r="Q43" s="32">
        <v>5</v>
      </c>
      <c r="R43" s="32">
        <v>4</v>
      </c>
      <c r="S43" s="32">
        <v>4</v>
      </c>
      <c r="T43" s="32">
        <v>4</v>
      </c>
      <c r="U43" s="32">
        <v>4</v>
      </c>
      <c r="V43" s="32">
        <v>3</v>
      </c>
      <c r="W43" s="33">
        <v>4</v>
      </c>
      <c r="X43" s="33">
        <v>4</v>
      </c>
      <c r="Y43" s="33">
        <v>5</v>
      </c>
      <c r="Z43" s="33">
        <v>5</v>
      </c>
      <c r="AA43" s="33">
        <v>4</v>
      </c>
      <c r="AB43" s="33">
        <v>5</v>
      </c>
      <c r="AC43" s="33">
        <v>5</v>
      </c>
      <c r="AD43" s="33">
        <v>5</v>
      </c>
      <c r="AE43" s="33">
        <v>5</v>
      </c>
      <c r="AF43" s="33">
        <v>5</v>
      </c>
    </row>
    <row r="44" spans="1:32" ht="24">
      <c r="A44" s="29">
        <v>43</v>
      </c>
      <c r="B44" s="30">
        <v>2</v>
      </c>
      <c r="C44" s="30">
        <v>30</v>
      </c>
      <c r="D44" s="31">
        <f t="shared" si="2"/>
        <v>1</v>
      </c>
      <c r="E44" s="30">
        <v>1</v>
      </c>
      <c r="F44" s="30" t="s">
        <v>86</v>
      </c>
      <c r="G44" s="30">
        <v>0</v>
      </c>
      <c r="H44" s="30">
        <v>0</v>
      </c>
      <c r="I44" s="30">
        <v>1</v>
      </c>
      <c r="J44" s="30">
        <v>1</v>
      </c>
      <c r="K44" s="30">
        <v>0</v>
      </c>
      <c r="L44" s="30">
        <v>0</v>
      </c>
      <c r="M44" s="30">
        <v>10</v>
      </c>
      <c r="N44" s="31">
        <f t="shared" si="3"/>
        <v>1</v>
      </c>
      <c r="O44" s="32">
        <v>4</v>
      </c>
      <c r="P44" s="32">
        <v>5</v>
      </c>
      <c r="Q44" s="32">
        <v>4</v>
      </c>
      <c r="R44" s="32">
        <v>4</v>
      </c>
      <c r="S44" s="32">
        <v>4</v>
      </c>
      <c r="T44" s="32">
        <v>4</v>
      </c>
      <c r="U44" s="32">
        <v>4</v>
      </c>
      <c r="V44" s="32">
        <v>4</v>
      </c>
      <c r="W44" s="33">
        <v>5</v>
      </c>
      <c r="X44" s="33">
        <v>5</v>
      </c>
      <c r="Y44" s="33">
        <v>5</v>
      </c>
      <c r="Z44" s="33">
        <v>5</v>
      </c>
      <c r="AA44" s="33">
        <v>5</v>
      </c>
      <c r="AB44" s="33">
        <v>4</v>
      </c>
      <c r="AC44" s="33">
        <v>5</v>
      </c>
      <c r="AD44" s="33">
        <v>5</v>
      </c>
      <c r="AE44" s="33">
        <v>5</v>
      </c>
      <c r="AF44" s="33">
        <v>5</v>
      </c>
    </row>
    <row r="45" spans="1:32" ht="24">
      <c r="A45" s="29">
        <v>44</v>
      </c>
      <c r="B45" s="30">
        <v>2</v>
      </c>
      <c r="C45" s="30">
        <v>34</v>
      </c>
      <c r="D45" s="31">
        <f t="shared" si="2"/>
        <v>2</v>
      </c>
      <c r="E45" s="30">
        <v>1</v>
      </c>
      <c r="F45" s="30" t="s">
        <v>10</v>
      </c>
      <c r="G45" s="30">
        <v>1</v>
      </c>
      <c r="H45" s="30">
        <v>0</v>
      </c>
      <c r="I45" s="30">
        <v>1</v>
      </c>
      <c r="J45" s="30">
        <v>1</v>
      </c>
      <c r="K45" s="30">
        <v>0</v>
      </c>
      <c r="L45" s="30">
        <v>0</v>
      </c>
      <c r="M45" s="30">
        <v>30</v>
      </c>
      <c r="N45" s="31">
        <f t="shared" si="3"/>
        <v>3</v>
      </c>
      <c r="O45" s="32">
        <v>5</v>
      </c>
      <c r="P45" s="32">
        <v>5</v>
      </c>
      <c r="Q45" s="32">
        <v>5</v>
      </c>
      <c r="R45" s="32">
        <v>4</v>
      </c>
      <c r="S45" s="32">
        <v>5</v>
      </c>
      <c r="T45" s="32">
        <v>5</v>
      </c>
      <c r="U45" s="32">
        <v>5</v>
      </c>
      <c r="V45" s="32">
        <v>5</v>
      </c>
      <c r="W45" s="33">
        <v>5</v>
      </c>
      <c r="X45" s="33">
        <v>5</v>
      </c>
      <c r="Y45" s="33">
        <v>5</v>
      </c>
      <c r="Z45" s="33">
        <v>5</v>
      </c>
      <c r="AA45" s="33">
        <v>5</v>
      </c>
      <c r="AB45" s="33">
        <v>5</v>
      </c>
      <c r="AC45" s="33">
        <v>5</v>
      </c>
      <c r="AD45" s="33">
        <v>5</v>
      </c>
      <c r="AE45" s="33">
        <v>5</v>
      </c>
      <c r="AF45" s="33">
        <v>4</v>
      </c>
    </row>
    <row r="46" spans="1:32" ht="24">
      <c r="A46" s="29">
        <v>45</v>
      </c>
      <c r="B46" s="30">
        <v>2</v>
      </c>
      <c r="C46" s="30">
        <v>30</v>
      </c>
      <c r="D46" s="31">
        <f t="shared" si="2"/>
        <v>1</v>
      </c>
      <c r="E46" s="30">
        <v>1</v>
      </c>
      <c r="F46" s="30" t="s">
        <v>85</v>
      </c>
      <c r="G46" s="30">
        <v>1</v>
      </c>
      <c r="H46" s="30">
        <v>0</v>
      </c>
      <c r="I46" s="30">
        <v>1</v>
      </c>
      <c r="J46" s="30">
        <v>1</v>
      </c>
      <c r="K46" s="30">
        <v>0</v>
      </c>
      <c r="L46" s="30">
        <v>0</v>
      </c>
      <c r="M46" s="30">
        <v>30</v>
      </c>
      <c r="N46" s="31">
        <f t="shared" si="3"/>
        <v>3</v>
      </c>
      <c r="O46" s="32">
        <v>5</v>
      </c>
      <c r="P46" s="32">
        <v>5</v>
      </c>
      <c r="Q46" s="32">
        <v>4</v>
      </c>
      <c r="R46" s="32">
        <v>4</v>
      </c>
      <c r="S46" s="32">
        <v>4</v>
      </c>
      <c r="T46" s="32">
        <v>5</v>
      </c>
      <c r="U46" s="32">
        <v>5</v>
      </c>
      <c r="V46" s="32">
        <v>4</v>
      </c>
      <c r="W46" s="33">
        <v>4</v>
      </c>
      <c r="X46" s="33">
        <v>5</v>
      </c>
      <c r="Y46" s="33">
        <v>5</v>
      </c>
      <c r="Z46" s="33">
        <v>5</v>
      </c>
      <c r="AA46" s="33">
        <v>5</v>
      </c>
      <c r="AB46" s="33">
        <v>5</v>
      </c>
      <c r="AC46" s="33">
        <v>5</v>
      </c>
      <c r="AD46" s="33">
        <v>5</v>
      </c>
      <c r="AE46" s="33">
        <v>5</v>
      </c>
      <c r="AF46" s="33">
        <v>4</v>
      </c>
    </row>
    <row r="47" spans="1:32" ht="24">
      <c r="A47" s="29">
        <v>46</v>
      </c>
      <c r="B47" s="30">
        <v>2</v>
      </c>
      <c r="C47" s="30">
        <v>38</v>
      </c>
      <c r="D47" s="31">
        <f t="shared" si="2"/>
        <v>2</v>
      </c>
      <c r="E47" s="30">
        <v>1</v>
      </c>
      <c r="F47" s="30" t="s">
        <v>10</v>
      </c>
      <c r="G47" s="30">
        <v>1</v>
      </c>
      <c r="H47" s="30">
        <v>0</v>
      </c>
      <c r="I47" s="30">
        <v>1</v>
      </c>
      <c r="J47" s="30">
        <v>1</v>
      </c>
      <c r="K47" s="30">
        <v>0</v>
      </c>
      <c r="L47" s="30">
        <v>0</v>
      </c>
      <c r="M47" s="30">
        <v>30</v>
      </c>
      <c r="N47" s="31">
        <f t="shared" si="3"/>
        <v>3</v>
      </c>
      <c r="O47" s="32">
        <v>5</v>
      </c>
      <c r="P47" s="32">
        <v>5</v>
      </c>
      <c r="Q47" s="32">
        <v>5</v>
      </c>
      <c r="R47" s="32">
        <v>4</v>
      </c>
      <c r="S47" s="32">
        <v>4</v>
      </c>
      <c r="T47" s="32">
        <v>5</v>
      </c>
      <c r="U47" s="32">
        <v>5</v>
      </c>
      <c r="V47" s="32">
        <v>5</v>
      </c>
      <c r="W47" s="33">
        <v>4</v>
      </c>
      <c r="X47" s="33">
        <v>5</v>
      </c>
      <c r="Y47" s="33">
        <v>5</v>
      </c>
      <c r="Z47" s="33">
        <v>4</v>
      </c>
      <c r="AA47" s="33">
        <v>5</v>
      </c>
      <c r="AB47" s="33">
        <v>5</v>
      </c>
      <c r="AC47" s="33">
        <v>5</v>
      </c>
      <c r="AD47" s="33">
        <v>5</v>
      </c>
      <c r="AE47" s="33">
        <v>5</v>
      </c>
      <c r="AF47" s="33">
        <v>5</v>
      </c>
    </row>
    <row r="48" spans="1:32" ht="24">
      <c r="A48" s="29">
        <v>47</v>
      </c>
      <c r="B48" s="30">
        <v>2</v>
      </c>
      <c r="C48" s="30">
        <v>26</v>
      </c>
      <c r="D48" s="31">
        <f t="shared" si="2"/>
        <v>1</v>
      </c>
      <c r="E48" s="30">
        <v>1</v>
      </c>
      <c r="F48" s="30" t="s">
        <v>85</v>
      </c>
      <c r="G48" s="30">
        <v>1</v>
      </c>
      <c r="H48" s="30">
        <v>0</v>
      </c>
      <c r="I48" s="30">
        <v>0</v>
      </c>
      <c r="J48" s="30">
        <v>1</v>
      </c>
      <c r="K48" s="30">
        <v>0</v>
      </c>
      <c r="L48" s="30">
        <v>0</v>
      </c>
      <c r="M48" s="30">
        <v>20</v>
      </c>
      <c r="N48" s="31">
        <f t="shared" si="3"/>
        <v>2</v>
      </c>
      <c r="O48" s="32">
        <v>4</v>
      </c>
      <c r="P48" s="32">
        <v>4</v>
      </c>
      <c r="Q48" s="32">
        <v>4</v>
      </c>
      <c r="R48" s="32">
        <v>4</v>
      </c>
      <c r="S48" s="32">
        <v>4</v>
      </c>
      <c r="T48" s="32">
        <v>4</v>
      </c>
      <c r="U48" s="32">
        <v>4</v>
      </c>
      <c r="V48" s="32">
        <v>4</v>
      </c>
      <c r="W48" s="33">
        <v>4</v>
      </c>
      <c r="X48" s="33">
        <v>5</v>
      </c>
      <c r="Y48" s="33">
        <v>5</v>
      </c>
      <c r="Z48" s="33">
        <v>5</v>
      </c>
      <c r="AA48" s="33">
        <v>5</v>
      </c>
      <c r="AB48" s="33">
        <v>5</v>
      </c>
      <c r="AC48" s="33">
        <v>5</v>
      </c>
      <c r="AD48" s="33">
        <v>5</v>
      </c>
      <c r="AE48" s="33">
        <v>5</v>
      </c>
      <c r="AF48" s="33">
        <v>4</v>
      </c>
    </row>
    <row r="49" spans="1:32" ht="24">
      <c r="A49" s="29">
        <v>48</v>
      </c>
      <c r="B49" s="30">
        <v>2</v>
      </c>
      <c r="C49" s="30">
        <v>26</v>
      </c>
      <c r="D49" s="31">
        <f t="shared" si="2"/>
        <v>1</v>
      </c>
      <c r="E49" s="30">
        <v>1</v>
      </c>
      <c r="F49" s="30" t="s">
        <v>85</v>
      </c>
      <c r="G49" s="30">
        <v>0</v>
      </c>
      <c r="H49" s="30">
        <v>0</v>
      </c>
      <c r="I49" s="30">
        <v>1</v>
      </c>
      <c r="J49" s="30">
        <v>1</v>
      </c>
      <c r="K49" s="30">
        <v>0</v>
      </c>
      <c r="L49" s="30">
        <v>0</v>
      </c>
      <c r="M49" s="30">
        <v>17</v>
      </c>
      <c r="N49" s="31">
        <f t="shared" si="3"/>
        <v>2</v>
      </c>
      <c r="O49" s="32">
        <v>4</v>
      </c>
      <c r="P49" s="32">
        <v>5</v>
      </c>
      <c r="Q49" s="32">
        <v>4</v>
      </c>
      <c r="R49" s="32">
        <v>4</v>
      </c>
      <c r="S49" s="32">
        <v>4</v>
      </c>
      <c r="T49" s="32">
        <v>5</v>
      </c>
      <c r="U49" s="32">
        <v>5</v>
      </c>
      <c r="V49" s="32">
        <v>4</v>
      </c>
      <c r="W49" s="33">
        <v>4</v>
      </c>
      <c r="X49" s="33">
        <v>4</v>
      </c>
      <c r="Y49" s="33">
        <v>4</v>
      </c>
      <c r="Z49" s="33">
        <v>4</v>
      </c>
      <c r="AA49" s="33">
        <v>4</v>
      </c>
      <c r="AB49" s="33">
        <v>4</v>
      </c>
      <c r="AC49" s="33">
        <v>4</v>
      </c>
      <c r="AD49" s="33">
        <v>4</v>
      </c>
      <c r="AE49" s="33">
        <v>4</v>
      </c>
      <c r="AF49" s="33">
        <v>3</v>
      </c>
    </row>
    <row r="50" spans="1:32" ht="24">
      <c r="A50" s="29">
        <v>49</v>
      </c>
      <c r="B50" s="30">
        <v>2</v>
      </c>
      <c r="C50" s="30">
        <v>25</v>
      </c>
      <c r="D50" s="31">
        <f t="shared" si="2"/>
        <v>1</v>
      </c>
      <c r="E50" s="30">
        <v>1</v>
      </c>
      <c r="F50" s="30" t="s">
        <v>86</v>
      </c>
      <c r="G50" s="30">
        <v>0</v>
      </c>
      <c r="H50" s="30">
        <v>0</v>
      </c>
      <c r="I50" s="30">
        <v>1</v>
      </c>
      <c r="J50" s="30">
        <v>1</v>
      </c>
      <c r="K50" s="30">
        <v>0</v>
      </c>
      <c r="L50" s="30">
        <v>0</v>
      </c>
      <c r="M50" s="30">
        <v>30</v>
      </c>
      <c r="N50" s="31">
        <f t="shared" si="3"/>
        <v>3</v>
      </c>
      <c r="O50" s="32">
        <v>5</v>
      </c>
      <c r="P50" s="32">
        <v>3</v>
      </c>
      <c r="Q50" s="32">
        <v>3</v>
      </c>
      <c r="R50" s="32">
        <v>5</v>
      </c>
      <c r="S50" s="32">
        <v>3</v>
      </c>
      <c r="T50" s="32">
        <v>5</v>
      </c>
      <c r="U50" s="32">
        <v>5</v>
      </c>
      <c r="V50" s="32">
        <v>3</v>
      </c>
      <c r="W50" s="33">
        <v>4</v>
      </c>
      <c r="X50" s="33">
        <v>4</v>
      </c>
      <c r="Y50" s="33">
        <v>4</v>
      </c>
      <c r="Z50" s="33">
        <v>4</v>
      </c>
      <c r="AA50" s="33">
        <v>4</v>
      </c>
      <c r="AB50" s="33">
        <v>4</v>
      </c>
      <c r="AC50" s="33">
        <v>4</v>
      </c>
      <c r="AD50" s="33">
        <v>4</v>
      </c>
      <c r="AE50" s="33">
        <v>4</v>
      </c>
      <c r="AF50" s="33">
        <v>4</v>
      </c>
    </row>
    <row r="51" spans="1:32" ht="24">
      <c r="A51" s="29">
        <v>50</v>
      </c>
      <c r="B51" s="30">
        <v>2</v>
      </c>
      <c r="C51" s="30">
        <v>42</v>
      </c>
      <c r="D51" s="31">
        <f t="shared" si="2"/>
        <v>3</v>
      </c>
      <c r="E51" s="30">
        <v>1</v>
      </c>
      <c r="F51" s="30" t="s">
        <v>10</v>
      </c>
      <c r="G51" s="30">
        <v>0</v>
      </c>
      <c r="H51" s="30">
        <v>0</v>
      </c>
      <c r="I51" s="30">
        <v>1</v>
      </c>
      <c r="J51" s="30">
        <v>0</v>
      </c>
      <c r="K51" s="30">
        <v>0</v>
      </c>
      <c r="L51" s="30">
        <v>0</v>
      </c>
      <c r="M51" s="30">
        <v>20</v>
      </c>
      <c r="N51" s="31">
        <f t="shared" si="3"/>
        <v>2</v>
      </c>
      <c r="O51" s="32">
        <v>4</v>
      </c>
      <c r="P51" s="32">
        <v>4</v>
      </c>
      <c r="Q51" s="32">
        <v>4</v>
      </c>
      <c r="R51" s="32">
        <v>4</v>
      </c>
      <c r="S51" s="32">
        <v>4</v>
      </c>
      <c r="T51" s="32">
        <v>4</v>
      </c>
      <c r="U51" s="32">
        <v>4</v>
      </c>
      <c r="V51" s="32">
        <v>4</v>
      </c>
      <c r="W51" s="33">
        <v>4</v>
      </c>
      <c r="X51" s="33">
        <v>4</v>
      </c>
      <c r="Y51" s="33">
        <v>4</v>
      </c>
      <c r="Z51" s="33">
        <v>4</v>
      </c>
      <c r="AA51" s="33">
        <v>4</v>
      </c>
      <c r="AB51" s="33">
        <v>4</v>
      </c>
      <c r="AC51" s="33">
        <v>4</v>
      </c>
      <c r="AD51" s="33">
        <v>4</v>
      </c>
      <c r="AE51" s="33">
        <v>4</v>
      </c>
      <c r="AF51" s="33">
        <v>4</v>
      </c>
    </row>
    <row r="52" spans="1:32" ht="24">
      <c r="A52" s="29">
        <v>51</v>
      </c>
      <c r="B52" s="30">
        <v>2</v>
      </c>
      <c r="C52" s="30">
        <v>26</v>
      </c>
      <c r="D52" s="31">
        <f t="shared" si="2"/>
        <v>1</v>
      </c>
      <c r="E52" s="30">
        <v>1</v>
      </c>
      <c r="F52" s="30" t="s">
        <v>85</v>
      </c>
      <c r="G52" s="30">
        <v>0</v>
      </c>
      <c r="H52" s="30">
        <v>0</v>
      </c>
      <c r="I52" s="30">
        <v>0</v>
      </c>
      <c r="J52" s="30">
        <v>1</v>
      </c>
      <c r="K52" s="30">
        <v>0</v>
      </c>
      <c r="L52" s="30">
        <v>0</v>
      </c>
      <c r="M52" s="30"/>
      <c r="N52" s="31">
        <f t="shared" si="3"/>
        <v>7</v>
      </c>
      <c r="O52" s="32">
        <v>4</v>
      </c>
      <c r="P52" s="32">
        <v>4</v>
      </c>
      <c r="Q52" s="32">
        <v>4</v>
      </c>
      <c r="R52" s="32">
        <v>4</v>
      </c>
      <c r="S52" s="32">
        <v>4</v>
      </c>
      <c r="T52" s="32">
        <v>4</v>
      </c>
      <c r="U52" s="32">
        <v>4</v>
      </c>
      <c r="V52" s="32">
        <v>4</v>
      </c>
      <c r="W52" s="33">
        <v>4</v>
      </c>
      <c r="X52" s="33">
        <v>4</v>
      </c>
      <c r="Y52" s="33">
        <v>4</v>
      </c>
      <c r="Z52" s="33">
        <v>4</v>
      </c>
      <c r="AA52" s="33">
        <v>4</v>
      </c>
      <c r="AB52" s="33">
        <v>4</v>
      </c>
      <c r="AC52" s="33">
        <v>4</v>
      </c>
      <c r="AD52" s="33">
        <v>4</v>
      </c>
      <c r="AE52" s="33">
        <v>4</v>
      </c>
      <c r="AF52" s="33">
        <v>4</v>
      </c>
    </row>
    <row r="53" spans="1:32" ht="24">
      <c r="A53" s="29">
        <v>52</v>
      </c>
      <c r="B53" s="30">
        <v>2</v>
      </c>
      <c r="C53" s="30">
        <v>36</v>
      </c>
      <c r="D53" s="31">
        <f t="shared" si="2"/>
        <v>2</v>
      </c>
      <c r="E53" s="30">
        <v>1</v>
      </c>
      <c r="F53" s="30" t="s">
        <v>85</v>
      </c>
      <c r="G53" s="30">
        <v>0</v>
      </c>
      <c r="H53" s="30">
        <v>0</v>
      </c>
      <c r="I53" s="30">
        <v>0</v>
      </c>
      <c r="J53" s="30">
        <v>1</v>
      </c>
      <c r="K53" s="30">
        <v>0</v>
      </c>
      <c r="L53" s="30">
        <v>0</v>
      </c>
      <c r="M53" s="30">
        <v>10</v>
      </c>
      <c r="N53" s="31">
        <f t="shared" si="3"/>
        <v>1</v>
      </c>
      <c r="O53" s="32">
        <v>5</v>
      </c>
      <c r="P53" s="32">
        <v>5</v>
      </c>
      <c r="Q53" s="32">
        <v>4</v>
      </c>
      <c r="R53" s="32">
        <v>4</v>
      </c>
      <c r="S53" s="32">
        <v>4</v>
      </c>
      <c r="T53" s="32">
        <v>5</v>
      </c>
      <c r="U53" s="32">
        <v>5</v>
      </c>
      <c r="V53" s="32">
        <v>4</v>
      </c>
      <c r="W53" s="33">
        <v>5</v>
      </c>
      <c r="X53" s="33">
        <v>5</v>
      </c>
      <c r="Y53" s="33">
        <v>5</v>
      </c>
      <c r="Z53" s="33">
        <v>5</v>
      </c>
      <c r="AA53" s="33">
        <v>5</v>
      </c>
      <c r="AB53" s="33">
        <v>5</v>
      </c>
      <c r="AC53" s="33">
        <v>5</v>
      </c>
      <c r="AD53" s="33">
        <v>5</v>
      </c>
      <c r="AE53" s="33">
        <v>5</v>
      </c>
      <c r="AF53" s="33">
        <v>4</v>
      </c>
    </row>
    <row r="54" spans="1:32" ht="24">
      <c r="A54" s="29">
        <v>53</v>
      </c>
      <c r="B54" s="30">
        <v>2</v>
      </c>
      <c r="C54" s="30">
        <v>36</v>
      </c>
      <c r="D54" s="31">
        <f t="shared" si="2"/>
        <v>2</v>
      </c>
      <c r="E54" s="30">
        <v>1</v>
      </c>
      <c r="F54" s="30" t="s">
        <v>86</v>
      </c>
      <c r="G54" s="30">
        <v>0</v>
      </c>
      <c r="H54" s="30">
        <v>0</v>
      </c>
      <c r="I54" s="30">
        <v>1</v>
      </c>
      <c r="J54" s="30">
        <v>0</v>
      </c>
      <c r="K54" s="30">
        <v>0</v>
      </c>
      <c r="L54" s="30">
        <v>0</v>
      </c>
      <c r="M54" s="30">
        <v>15</v>
      </c>
      <c r="N54" s="31">
        <f t="shared" si="3"/>
        <v>2</v>
      </c>
      <c r="O54" s="32">
        <v>4</v>
      </c>
      <c r="P54" s="32">
        <v>4</v>
      </c>
      <c r="Q54" s="32">
        <v>4</v>
      </c>
      <c r="R54" s="32">
        <v>4</v>
      </c>
      <c r="S54" s="32">
        <v>4</v>
      </c>
      <c r="T54" s="32">
        <v>4</v>
      </c>
      <c r="U54" s="32">
        <v>4</v>
      </c>
      <c r="V54" s="32">
        <v>4</v>
      </c>
      <c r="W54" s="33">
        <v>4</v>
      </c>
      <c r="X54" s="33">
        <v>4</v>
      </c>
      <c r="Y54" s="33">
        <v>4</v>
      </c>
      <c r="Z54" s="33">
        <v>4</v>
      </c>
      <c r="AA54" s="33">
        <v>4</v>
      </c>
      <c r="AB54" s="33">
        <v>4</v>
      </c>
      <c r="AC54" s="33">
        <v>4</v>
      </c>
      <c r="AD54" s="33">
        <v>4</v>
      </c>
      <c r="AE54" s="33">
        <v>4</v>
      </c>
      <c r="AF54" s="33">
        <v>4</v>
      </c>
    </row>
    <row r="55" spans="1:32" ht="24">
      <c r="A55" s="29">
        <v>54</v>
      </c>
      <c r="B55" s="30">
        <v>2</v>
      </c>
      <c r="C55" s="30">
        <v>33</v>
      </c>
      <c r="D55" s="31">
        <f t="shared" si="2"/>
        <v>2</v>
      </c>
      <c r="E55" s="30">
        <v>1</v>
      </c>
      <c r="F55" s="30" t="s">
        <v>85</v>
      </c>
      <c r="G55" s="30">
        <v>0</v>
      </c>
      <c r="H55" s="30">
        <v>0</v>
      </c>
      <c r="I55" s="30">
        <v>1</v>
      </c>
      <c r="J55" s="30">
        <v>1</v>
      </c>
      <c r="K55" s="30">
        <v>0</v>
      </c>
      <c r="L55" s="30">
        <v>0</v>
      </c>
      <c r="M55" s="30">
        <v>10</v>
      </c>
      <c r="N55" s="31">
        <f t="shared" si="3"/>
        <v>1</v>
      </c>
      <c r="O55" s="32">
        <v>4</v>
      </c>
      <c r="P55" s="32">
        <v>4</v>
      </c>
      <c r="Q55" s="32">
        <v>3</v>
      </c>
      <c r="R55" s="32">
        <v>3</v>
      </c>
      <c r="S55" s="32">
        <v>3</v>
      </c>
      <c r="T55" s="32">
        <v>3</v>
      </c>
      <c r="U55" s="32">
        <v>3</v>
      </c>
      <c r="V55" s="32">
        <v>3</v>
      </c>
      <c r="W55" s="33">
        <v>3</v>
      </c>
      <c r="X55" s="33">
        <v>4</v>
      </c>
      <c r="Y55" s="33">
        <v>4</v>
      </c>
      <c r="Z55" s="33">
        <v>4</v>
      </c>
      <c r="AA55" s="33">
        <v>4</v>
      </c>
      <c r="AB55" s="33">
        <v>4</v>
      </c>
      <c r="AC55" s="33">
        <v>4</v>
      </c>
      <c r="AD55" s="33">
        <v>4</v>
      </c>
      <c r="AE55" s="33">
        <v>4</v>
      </c>
      <c r="AF55" s="33">
        <v>4</v>
      </c>
    </row>
    <row r="56" spans="1:32" ht="24">
      <c r="A56" s="29">
        <v>55</v>
      </c>
      <c r="B56" s="30">
        <v>2</v>
      </c>
      <c r="C56" s="30">
        <v>24</v>
      </c>
      <c r="D56" s="31">
        <f t="shared" si="2"/>
        <v>1</v>
      </c>
      <c r="E56" s="30">
        <v>1</v>
      </c>
      <c r="F56" s="30" t="s">
        <v>63</v>
      </c>
      <c r="G56" s="30">
        <v>0</v>
      </c>
      <c r="H56" s="30">
        <v>1</v>
      </c>
      <c r="I56" s="30">
        <v>1</v>
      </c>
      <c r="J56" s="30">
        <v>1</v>
      </c>
      <c r="K56" s="30">
        <v>0</v>
      </c>
      <c r="L56" s="30">
        <v>0</v>
      </c>
      <c r="M56" s="30">
        <v>14</v>
      </c>
      <c r="N56" s="31">
        <f t="shared" si="3"/>
        <v>2</v>
      </c>
      <c r="O56" s="32">
        <v>4</v>
      </c>
      <c r="P56" s="32">
        <v>5</v>
      </c>
      <c r="Q56" s="32">
        <v>5</v>
      </c>
      <c r="R56" s="32">
        <v>4</v>
      </c>
      <c r="S56" s="32">
        <v>4</v>
      </c>
      <c r="T56" s="32">
        <v>5</v>
      </c>
      <c r="U56" s="32">
        <v>4</v>
      </c>
      <c r="V56" s="32">
        <v>4</v>
      </c>
      <c r="W56" s="33">
        <v>5</v>
      </c>
      <c r="X56" s="33">
        <v>4</v>
      </c>
      <c r="Y56" s="33">
        <v>4</v>
      </c>
      <c r="Z56" s="33">
        <v>5</v>
      </c>
      <c r="AA56" s="33">
        <v>5</v>
      </c>
      <c r="AB56" s="33">
        <v>4</v>
      </c>
      <c r="AC56" s="33">
        <v>5</v>
      </c>
      <c r="AD56" s="33">
        <v>5</v>
      </c>
      <c r="AE56" s="33">
        <v>4</v>
      </c>
      <c r="AF56" s="33">
        <v>5</v>
      </c>
    </row>
    <row r="57" spans="1:32" ht="24">
      <c r="A57" s="29">
        <v>56</v>
      </c>
      <c r="B57" s="30">
        <v>2</v>
      </c>
      <c r="C57" s="30">
        <v>29</v>
      </c>
      <c r="D57" s="31">
        <f t="shared" si="2"/>
        <v>1</v>
      </c>
      <c r="E57" s="30">
        <v>1</v>
      </c>
      <c r="F57" s="30" t="s">
        <v>63</v>
      </c>
      <c r="G57" s="30">
        <v>1</v>
      </c>
      <c r="H57" s="30">
        <v>0</v>
      </c>
      <c r="I57" s="30">
        <v>1</v>
      </c>
      <c r="J57" s="30">
        <v>1</v>
      </c>
      <c r="K57" s="30">
        <v>0</v>
      </c>
      <c r="L57" s="30">
        <v>0</v>
      </c>
      <c r="M57" s="30">
        <v>14</v>
      </c>
      <c r="N57" s="31">
        <f t="shared" si="3"/>
        <v>2</v>
      </c>
      <c r="O57" s="32">
        <v>5</v>
      </c>
      <c r="P57" s="32">
        <v>4</v>
      </c>
      <c r="Q57" s="32">
        <v>4</v>
      </c>
      <c r="R57" s="32">
        <v>4</v>
      </c>
      <c r="S57" s="32">
        <v>4</v>
      </c>
      <c r="T57" s="32">
        <v>4</v>
      </c>
      <c r="U57" s="32">
        <v>4</v>
      </c>
      <c r="V57" s="32">
        <v>3</v>
      </c>
      <c r="W57" s="33">
        <v>4</v>
      </c>
      <c r="X57" s="33">
        <v>4</v>
      </c>
      <c r="Y57" s="33">
        <v>4</v>
      </c>
      <c r="Z57" s="33">
        <v>5</v>
      </c>
      <c r="AA57" s="33">
        <v>4</v>
      </c>
      <c r="AB57" s="33">
        <v>4</v>
      </c>
      <c r="AC57" s="33">
        <v>4</v>
      </c>
      <c r="AD57" s="33">
        <v>5</v>
      </c>
      <c r="AE57" s="33">
        <v>3</v>
      </c>
      <c r="AF57" s="33">
        <v>4</v>
      </c>
    </row>
    <row r="58" spans="1:32" ht="24">
      <c r="A58" s="29">
        <v>57</v>
      </c>
      <c r="B58" s="30">
        <v>2</v>
      </c>
      <c r="C58" s="30">
        <v>26</v>
      </c>
      <c r="D58" s="31">
        <f t="shared" si="2"/>
        <v>1</v>
      </c>
      <c r="E58" s="30">
        <v>1</v>
      </c>
      <c r="F58" s="30" t="s">
        <v>86</v>
      </c>
      <c r="G58" s="30">
        <v>1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/>
      <c r="N58" s="31">
        <f t="shared" si="3"/>
        <v>7</v>
      </c>
      <c r="O58" s="32">
        <v>4</v>
      </c>
      <c r="P58" s="32">
        <v>4</v>
      </c>
      <c r="Q58" s="32">
        <v>3</v>
      </c>
      <c r="R58" s="32">
        <v>4</v>
      </c>
      <c r="S58" s="32">
        <v>3</v>
      </c>
      <c r="T58" s="32">
        <v>4</v>
      </c>
      <c r="U58" s="32">
        <v>4</v>
      </c>
      <c r="V58" s="32">
        <v>4</v>
      </c>
      <c r="W58" s="33">
        <v>3</v>
      </c>
      <c r="X58" s="33">
        <v>3</v>
      </c>
      <c r="Y58" s="33">
        <v>3</v>
      </c>
      <c r="Z58" s="33">
        <v>3</v>
      </c>
      <c r="AA58" s="33">
        <v>3</v>
      </c>
      <c r="AB58" s="33">
        <v>4</v>
      </c>
      <c r="AC58" s="33">
        <v>4</v>
      </c>
      <c r="AD58" s="33">
        <v>4</v>
      </c>
      <c r="AE58" s="33">
        <v>4</v>
      </c>
      <c r="AF58" s="33">
        <v>3</v>
      </c>
    </row>
    <row r="59" spans="1:32" ht="24">
      <c r="A59" s="29">
        <v>58</v>
      </c>
      <c r="B59" s="30">
        <v>2</v>
      </c>
      <c r="C59" s="30">
        <v>36</v>
      </c>
      <c r="D59" s="31">
        <f t="shared" si="2"/>
        <v>2</v>
      </c>
      <c r="E59" s="30">
        <v>1</v>
      </c>
      <c r="F59" s="30" t="s">
        <v>63</v>
      </c>
      <c r="G59" s="30">
        <v>1</v>
      </c>
      <c r="H59" s="30">
        <v>0</v>
      </c>
      <c r="I59" s="30">
        <v>1</v>
      </c>
      <c r="J59" s="30">
        <v>1</v>
      </c>
      <c r="K59" s="30">
        <v>0</v>
      </c>
      <c r="L59" s="30">
        <v>0</v>
      </c>
      <c r="M59" s="30">
        <v>15</v>
      </c>
      <c r="N59" s="31">
        <f t="shared" si="3"/>
        <v>2</v>
      </c>
      <c r="O59" s="32">
        <v>4</v>
      </c>
      <c r="P59" s="32">
        <v>4</v>
      </c>
      <c r="Q59" s="32">
        <v>4</v>
      </c>
      <c r="R59" s="32">
        <v>4</v>
      </c>
      <c r="S59" s="32">
        <v>4</v>
      </c>
      <c r="T59" s="32">
        <v>4</v>
      </c>
      <c r="U59" s="32">
        <v>4</v>
      </c>
      <c r="V59" s="32">
        <v>3</v>
      </c>
      <c r="W59" s="33">
        <v>4</v>
      </c>
      <c r="X59" s="33">
        <v>4</v>
      </c>
      <c r="Y59" s="33">
        <v>4</v>
      </c>
      <c r="Z59" s="33">
        <v>4</v>
      </c>
      <c r="AA59" s="33">
        <v>4</v>
      </c>
      <c r="AB59" s="33">
        <v>4</v>
      </c>
      <c r="AC59" s="33">
        <v>4</v>
      </c>
      <c r="AD59" s="33">
        <v>4</v>
      </c>
      <c r="AE59" s="33">
        <v>4</v>
      </c>
      <c r="AF59" s="33">
        <v>4</v>
      </c>
    </row>
    <row r="60" spans="1:32" ht="24">
      <c r="A60" s="29">
        <v>59</v>
      </c>
      <c r="B60" s="30">
        <v>2</v>
      </c>
      <c r="C60" s="30">
        <v>30</v>
      </c>
      <c r="D60" s="31">
        <f t="shared" si="2"/>
        <v>1</v>
      </c>
      <c r="E60" s="30">
        <v>1</v>
      </c>
      <c r="F60" s="30" t="s">
        <v>10</v>
      </c>
      <c r="G60" s="30">
        <v>1</v>
      </c>
      <c r="H60" s="30">
        <v>0</v>
      </c>
      <c r="I60" s="30">
        <v>0</v>
      </c>
      <c r="J60" s="30">
        <v>1</v>
      </c>
      <c r="K60" s="30">
        <v>0</v>
      </c>
      <c r="L60" s="30">
        <v>0</v>
      </c>
      <c r="M60" s="30">
        <v>10</v>
      </c>
      <c r="N60" s="31">
        <f t="shared" si="3"/>
        <v>1</v>
      </c>
      <c r="O60" s="32">
        <v>4</v>
      </c>
      <c r="P60" s="32">
        <v>4</v>
      </c>
      <c r="Q60" s="32">
        <v>4</v>
      </c>
      <c r="R60" s="32">
        <v>4</v>
      </c>
      <c r="S60" s="32">
        <v>4</v>
      </c>
      <c r="T60" s="32">
        <v>4</v>
      </c>
      <c r="U60" s="32">
        <v>4</v>
      </c>
      <c r="V60" s="32">
        <v>4</v>
      </c>
      <c r="W60" s="33">
        <v>4</v>
      </c>
      <c r="X60" s="33">
        <v>4</v>
      </c>
      <c r="Y60" s="33">
        <v>4</v>
      </c>
      <c r="Z60" s="33">
        <v>4</v>
      </c>
      <c r="AA60" s="33">
        <v>4</v>
      </c>
      <c r="AB60" s="33">
        <v>4</v>
      </c>
      <c r="AC60" s="33">
        <v>4</v>
      </c>
      <c r="AD60" s="33">
        <v>4</v>
      </c>
      <c r="AE60" s="33">
        <v>4</v>
      </c>
      <c r="AF60" s="33">
        <v>4</v>
      </c>
    </row>
    <row r="61" spans="1:32" ht="24">
      <c r="A61" s="29">
        <v>60</v>
      </c>
      <c r="B61" s="30">
        <v>2</v>
      </c>
      <c r="C61" s="30">
        <v>25</v>
      </c>
      <c r="D61" s="31">
        <f t="shared" si="2"/>
        <v>1</v>
      </c>
      <c r="E61" s="30">
        <v>1</v>
      </c>
      <c r="F61" s="30" t="s">
        <v>10</v>
      </c>
      <c r="G61" s="30">
        <v>0</v>
      </c>
      <c r="H61" s="30">
        <v>0</v>
      </c>
      <c r="I61" s="30">
        <v>1</v>
      </c>
      <c r="J61" s="30">
        <v>0</v>
      </c>
      <c r="K61" s="30">
        <v>0</v>
      </c>
      <c r="L61" s="30">
        <v>0</v>
      </c>
      <c r="M61" s="30">
        <v>7</v>
      </c>
      <c r="N61" s="31">
        <f t="shared" si="3"/>
        <v>1</v>
      </c>
      <c r="O61" s="143">
        <v>3</v>
      </c>
      <c r="P61" s="32">
        <v>4</v>
      </c>
      <c r="Q61" s="32">
        <v>4</v>
      </c>
      <c r="R61" s="32">
        <v>4</v>
      </c>
      <c r="S61" s="32">
        <v>4</v>
      </c>
      <c r="T61" s="32">
        <v>5</v>
      </c>
      <c r="U61" s="32">
        <v>5</v>
      </c>
      <c r="V61" s="32">
        <v>5</v>
      </c>
      <c r="W61" s="32">
        <v>5</v>
      </c>
      <c r="X61" s="33">
        <v>5</v>
      </c>
      <c r="Y61" s="33">
        <v>2</v>
      </c>
      <c r="Z61" s="33">
        <v>4</v>
      </c>
      <c r="AA61" s="33">
        <v>4</v>
      </c>
      <c r="AB61" s="33">
        <v>4</v>
      </c>
      <c r="AC61" s="33">
        <v>4</v>
      </c>
      <c r="AD61" s="33">
        <v>4</v>
      </c>
      <c r="AE61" s="33">
        <v>2</v>
      </c>
      <c r="AF61" s="33">
        <v>3</v>
      </c>
    </row>
    <row r="62" spans="1:32" ht="24">
      <c r="A62" s="29">
        <v>61</v>
      </c>
      <c r="B62" s="30">
        <v>2</v>
      </c>
      <c r="C62" s="30">
        <v>25</v>
      </c>
      <c r="D62" s="31">
        <f t="shared" si="2"/>
        <v>1</v>
      </c>
      <c r="E62" s="30">
        <v>1</v>
      </c>
      <c r="F62" s="30" t="s">
        <v>10</v>
      </c>
      <c r="G62" s="30">
        <v>0</v>
      </c>
      <c r="H62" s="30">
        <v>0</v>
      </c>
      <c r="I62" s="30">
        <v>1</v>
      </c>
      <c r="J62" s="30">
        <v>1</v>
      </c>
      <c r="K62" s="30">
        <v>0</v>
      </c>
      <c r="L62" s="30">
        <v>0</v>
      </c>
      <c r="M62" s="30">
        <v>7</v>
      </c>
      <c r="N62" s="31">
        <f t="shared" si="3"/>
        <v>1</v>
      </c>
      <c r="O62" s="32">
        <v>4</v>
      </c>
      <c r="P62" s="32">
        <v>4</v>
      </c>
      <c r="Q62" s="32">
        <v>4</v>
      </c>
      <c r="R62" s="32">
        <v>4</v>
      </c>
      <c r="S62" s="32">
        <v>4</v>
      </c>
      <c r="T62" s="32">
        <v>5</v>
      </c>
      <c r="U62" s="32">
        <v>5</v>
      </c>
      <c r="V62" s="32">
        <v>4</v>
      </c>
      <c r="W62" s="33">
        <v>4</v>
      </c>
      <c r="X62" s="33">
        <v>4</v>
      </c>
      <c r="Y62" s="33">
        <v>4</v>
      </c>
      <c r="Z62" s="33">
        <v>5</v>
      </c>
      <c r="AA62" s="33">
        <v>4</v>
      </c>
      <c r="AB62" s="33">
        <v>4</v>
      </c>
      <c r="AC62" s="33">
        <v>4</v>
      </c>
      <c r="AD62" s="33">
        <v>5</v>
      </c>
      <c r="AE62" s="33">
        <v>4</v>
      </c>
      <c r="AF62" s="33">
        <v>4</v>
      </c>
    </row>
    <row r="63" spans="1:35" ht="24">
      <c r="A63" s="29">
        <v>62</v>
      </c>
      <c r="B63" s="30">
        <v>1</v>
      </c>
      <c r="C63" s="30">
        <v>26</v>
      </c>
      <c r="D63" s="31">
        <f t="shared" si="2"/>
        <v>1</v>
      </c>
      <c r="E63" s="30">
        <v>1</v>
      </c>
      <c r="F63" s="30" t="s">
        <v>85</v>
      </c>
      <c r="G63" s="30">
        <v>0</v>
      </c>
      <c r="H63" s="30">
        <v>0</v>
      </c>
      <c r="I63" s="30">
        <v>1</v>
      </c>
      <c r="J63" s="30">
        <v>0</v>
      </c>
      <c r="K63" s="30">
        <v>0</v>
      </c>
      <c r="L63" s="30">
        <v>0</v>
      </c>
      <c r="M63" s="30">
        <v>30</v>
      </c>
      <c r="N63" s="31">
        <f t="shared" si="3"/>
        <v>3</v>
      </c>
      <c r="O63" s="32">
        <v>4</v>
      </c>
      <c r="P63" s="32">
        <v>3</v>
      </c>
      <c r="Q63" s="32">
        <v>4</v>
      </c>
      <c r="R63" s="32">
        <v>4</v>
      </c>
      <c r="S63" s="32">
        <v>4</v>
      </c>
      <c r="T63" s="32">
        <v>4</v>
      </c>
      <c r="U63" s="32">
        <v>4</v>
      </c>
      <c r="V63" s="32">
        <v>4</v>
      </c>
      <c r="W63" s="33">
        <v>5</v>
      </c>
      <c r="X63" s="33">
        <v>4</v>
      </c>
      <c r="Y63" s="33">
        <v>4</v>
      </c>
      <c r="Z63" s="33">
        <v>4</v>
      </c>
      <c r="AA63" s="33">
        <v>4</v>
      </c>
      <c r="AB63" s="33">
        <v>4</v>
      </c>
      <c r="AC63" s="33">
        <v>4</v>
      </c>
      <c r="AD63" s="33">
        <v>4</v>
      </c>
      <c r="AE63" s="33">
        <v>4</v>
      </c>
      <c r="AF63" s="33">
        <v>4</v>
      </c>
      <c r="AG63" s="33"/>
      <c r="AH63" s="33"/>
      <c r="AI63" s="33"/>
    </row>
    <row r="64" spans="1:32" ht="24">
      <c r="A64" s="29">
        <v>63</v>
      </c>
      <c r="B64" s="30">
        <v>2</v>
      </c>
      <c r="C64" s="30">
        <v>43</v>
      </c>
      <c r="D64" s="31">
        <f t="shared" si="2"/>
        <v>3</v>
      </c>
      <c r="E64" s="30">
        <v>1</v>
      </c>
      <c r="F64" s="30" t="s">
        <v>10</v>
      </c>
      <c r="G64" s="30">
        <v>1</v>
      </c>
      <c r="H64" s="30">
        <v>0</v>
      </c>
      <c r="I64" s="30">
        <v>1</v>
      </c>
      <c r="J64" s="30">
        <v>1</v>
      </c>
      <c r="K64" s="30">
        <v>0</v>
      </c>
      <c r="L64" s="30">
        <v>0</v>
      </c>
      <c r="M64" s="30">
        <v>7</v>
      </c>
      <c r="N64" s="31">
        <f t="shared" si="3"/>
        <v>1</v>
      </c>
      <c r="O64" s="32">
        <v>4</v>
      </c>
      <c r="P64" s="32">
        <v>4</v>
      </c>
      <c r="Q64" s="32">
        <v>4</v>
      </c>
      <c r="R64" s="32">
        <v>4</v>
      </c>
      <c r="S64" s="32">
        <v>4</v>
      </c>
      <c r="T64" s="32">
        <v>4</v>
      </c>
      <c r="U64" s="32">
        <v>4</v>
      </c>
      <c r="V64" s="32">
        <v>4</v>
      </c>
      <c r="W64" s="33">
        <v>5</v>
      </c>
      <c r="X64" s="33">
        <v>5</v>
      </c>
      <c r="Y64" s="33">
        <v>5</v>
      </c>
      <c r="Z64" s="33">
        <v>5</v>
      </c>
      <c r="AA64" s="33">
        <v>5</v>
      </c>
      <c r="AB64" s="33">
        <v>5</v>
      </c>
      <c r="AC64" s="33">
        <v>5</v>
      </c>
      <c r="AD64" s="33">
        <v>5</v>
      </c>
      <c r="AE64" s="33">
        <v>5</v>
      </c>
      <c r="AF64" s="33">
        <v>5</v>
      </c>
    </row>
    <row r="65" spans="1:32" ht="24">
      <c r="A65" s="29">
        <v>64</v>
      </c>
      <c r="B65" s="30">
        <v>2</v>
      </c>
      <c r="C65" s="30">
        <v>26</v>
      </c>
      <c r="D65" s="31">
        <f t="shared" si="2"/>
        <v>1</v>
      </c>
      <c r="E65" s="30">
        <v>1</v>
      </c>
      <c r="F65" s="30" t="s">
        <v>10</v>
      </c>
      <c r="G65" s="30">
        <v>1</v>
      </c>
      <c r="H65" s="30">
        <v>0</v>
      </c>
      <c r="I65" s="30">
        <v>1</v>
      </c>
      <c r="J65" s="30">
        <v>1</v>
      </c>
      <c r="K65" s="30">
        <v>0</v>
      </c>
      <c r="L65" s="30">
        <v>0</v>
      </c>
      <c r="M65" s="30"/>
      <c r="N65" s="31">
        <f t="shared" si="3"/>
        <v>7</v>
      </c>
      <c r="O65" s="32">
        <v>5</v>
      </c>
      <c r="P65" s="32">
        <v>5</v>
      </c>
      <c r="Q65" s="32">
        <v>5</v>
      </c>
      <c r="R65" s="32">
        <v>5</v>
      </c>
      <c r="S65" s="32">
        <v>5</v>
      </c>
      <c r="T65" s="32">
        <v>5</v>
      </c>
      <c r="U65" s="32">
        <v>5</v>
      </c>
      <c r="V65" s="32">
        <v>5</v>
      </c>
      <c r="W65" s="33">
        <v>5</v>
      </c>
      <c r="X65" s="33">
        <v>5</v>
      </c>
      <c r="Y65" s="33">
        <v>5</v>
      </c>
      <c r="Z65" s="33">
        <v>5</v>
      </c>
      <c r="AA65" s="33">
        <v>5</v>
      </c>
      <c r="AB65" s="33">
        <v>5</v>
      </c>
      <c r="AC65" s="33">
        <v>5</v>
      </c>
      <c r="AD65" s="33">
        <v>5</v>
      </c>
      <c r="AE65" s="33">
        <v>5</v>
      </c>
      <c r="AF65" s="33">
        <v>4</v>
      </c>
    </row>
    <row r="66" spans="1:32" ht="24">
      <c r="A66" s="29">
        <v>65</v>
      </c>
      <c r="B66" s="30">
        <v>2</v>
      </c>
      <c r="C66" s="30">
        <v>42</v>
      </c>
      <c r="D66" s="31">
        <f t="shared" si="2"/>
        <v>3</v>
      </c>
      <c r="E66" s="30">
        <v>1</v>
      </c>
      <c r="F66" s="30" t="s">
        <v>10</v>
      </c>
      <c r="G66" s="30">
        <v>1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1">
        <f t="shared" si="3"/>
        <v>7</v>
      </c>
      <c r="O66" s="32">
        <v>5</v>
      </c>
      <c r="P66" s="32">
        <v>5</v>
      </c>
      <c r="Q66" s="32">
        <v>4</v>
      </c>
      <c r="R66" s="32">
        <v>5</v>
      </c>
      <c r="S66" s="32">
        <v>5</v>
      </c>
      <c r="T66" s="32">
        <v>5</v>
      </c>
      <c r="U66" s="32">
        <v>5</v>
      </c>
      <c r="V66" s="32">
        <v>5</v>
      </c>
      <c r="W66" s="33">
        <v>5</v>
      </c>
      <c r="X66" s="33">
        <v>3</v>
      </c>
      <c r="Y66" s="33">
        <v>4</v>
      </c>
      <c r="Z66" s="33">
        <v>4</v>
      </c>
      <c r="AA66" s="33">
        <v>4</v>
      </c>
      <c r="AB66" s="33">
        <v>4</v>
      </c>
      <c r="AC66" s="33">
        <v>4</v>
      </c>
      <c r="AD66" s="33">
        <v>4</v>
      </c>
      <c r="AE66" s="33">
        <v>4</v>
      </c>
      <c r="AF66" s="33">
        <v>2</v>
      </c>
    </row>
    <row r="67" spans="1:32" ht="24">
      <c r="A67" s="29">
        <v>66</v>
      </c>
      <c r="B67" s="30">
        <v>2</v>
      </c>
      <c r="C67" s="30">
        <v>25</v>
      </c>
      <c r="D67" s="31">
        <f t="shared" si="2"/>
        <v>1</v>
      </c>
      <c r="E67" s="30">
        <v>1</v>
      </c>
      <c r="F67" s="30" t="s">
        <v>63</v>
      </c>
      <c r="G67" s="30">
        <v>1</v>
      </c>
      <c r="H67" s="30">
        <v>0</v>
      </c>
      <c r="I67" s="30">
        <v>1</v>
      </c>
      <c r="J67" s="30">
        <v>1</v>
      </c>
      <c r="K67" s="30">
        <v>0</v>
      </c>
      <c r="L67" s="30">
        <v>0</v>
      </c>
      <c r="M67" s="30">
        <v>15</v>
      </c>
      <c r="N67" s="31">
        <f t="shared" si="3"/>
        <v>2</v>
      </c>
      <c r="O67" s="32">
        <v>4</v>
      </c>
      <c r="P67" s="32">
        <v>4</v>
      </c>
      <c r="Q67" s="32">
        <v>4</v>
      </c>
      <c r="R67" s="32">
        <v>4</v>
      </c>
      <c r="S67" s="32">
        <v>4</v>
      </c>
      <c r="T67" s="32">
        <v>4</v>
      </c>
      <c r="U67" s="32">
        <v>4</v>
      </c>
      <c r="V67" s="32">
        <v>4</v>
      </c>
      <c r="W67" s="33">
        <v>5</v>
      </c>
      <c r="X67" s="33">
        <v>4</v>
      </c>
      <c r="Y67" s="33">
        <v>4</v>
      </c>
      <c r="Z67" s="33">
        <v>4</v>
      </c>
      <c r="AA67" s="33">
        <v>4</v>
      </c>
      <c r="AB67" s="33">
        <v>5</v>
      </c>
      <c r="AC67" s="33">
        <v>5</v>
      </c>
      <c r="AD67" s="33">
        <v>5</v>
      </c>
      <c r="AE67" s="33">
        <v>4</v>
      </c>
      <c r="AF67" s="33">
        <v>4</v>
      </c>
    </row>
    <row r="68" spans="1:32" ht="24">
      <c r="A68" s="29">
        <v>67</v>
      </c>
      <c r="B68" s="30">
        <v>2</v>
      </c>
      <c r="C68" s="30">
        <v>44</v>
      </c>
      <c r="D68" s="31">
        <f t="shared" si="2"/>
        <v>3</v>
      </c>
      <c r="E68" s="30">
        <v>1</v>
      </c>
      <c r="F68" s="30" t="s">
        <v>10</v>
      </c>
      <c r="G68" s="30">
        <v>0</v>
      </c>
      <c r="H68" s="30">
        <v>0</v>
      </c>
      <c r="I68" s="30">
        <v>1</v>
      </c>
      <c r="J68" s="30">
        <v>0</v>
      </c>
      <c r="K68" s="30">
        <v>0</v>
      </c>
      <c r="L68" s="30">
        <v>0</v>
      </c>
      <c r="M68" s="30">
        <v>5</v>
      </c>
      <c r="N68" s="31">
        <f t="shared" si="3"/>
        <v>1</v>
      </c>
      <c r="O68" s="32">
        <v>4</v>
      </c>
      <c r="P68" s="32">
        <v>4</v>
      </c>
      <c r="Q68" s="32">
        <v>5</v>
      </c>
      <c r="R68" s="32">
        <v>4</v>
      </c>
      <c r="S68" s="32">
        <v>4</v>
      </c>
      <c r="T68" s="32">
        <v>4</v>
      </c>
      <c r="U68" s="32">
        <v>4</v>
      </c>
      <c r="V68" s="32">
        <v>4</v>
      </c>
      <c r="W68" s="33">
        <v>4</v>
      </c>
      <c r="X68" s="33">
        <v>5</v>
      </c>
      <c r="Y68" s="33">
        <v>5</v>
      </c>
      <c r="Z68" s="33">
        <v>5</v>
      </c>
      <c r="AA68" s="33">
        <v>5</v>
      </c>
      <c r="AB68" s="33">
        <v>4</v>
      </c>
      <c r="AC68" s="33">
        <v>4</v>
      </c>
      <c r="AD68" s="33">
        <v>4</v>
      </c>
      <c r="AE68" s="33">
        <v>5</v>
      </c>
      <c r="AF68" s="33">
        <v>5</v>
      </c>
    </row>
    <row r="69" spans="1:32" ht="24">
      <c r="A69" s="29">
        <v>68</v>
      </c>
      <c r="B69" s="30">
        <v>2</v>
      </c>
      <c r="C69" s="30">
        <v>27</v>
      </c>
      <c r="D69" s="31">
        <f t="shared" si="2"/>
        <v>1</v>
      </c>
      <c r="E69" s="30">
        <v>1</v>
      </c>
      <c r="F69" s="30" t="s">
        <v>63</v>
      </c>
      <c r="G69" s="30">
        <v>0</v>
      </c>
      <c r="H69" s="30">
        <v>0</v>
      </c>
      <c r="I69" s="30">
        <v>1</v>
      </c>
      <c r="J69" s="30">
        <v>1</v>
      </c>
      <c r="K69" s="30">
        <v>0</v>
      </c>
      <c r="L69" s="30">
        <v>0</v>
      </c>
      <c r="M69" s="30">
        <v>10</v>
      </c>
      <c r="N69" s="31">
        <f t="shared" si="3"/>
        <v>1</v>
      </c>
      <c r="O69" s="32">
        <v>4</v>
      </c>
      <c r="P69" s="32">
        <v>4</v>
      </c>
      <c r="Q69" s="32">
        <v>5</v>
      </c>
      <c r="R69" s="32">
        <v>4</v>
      </c>
      <c r="S69" s="32">
        <v>4</v>
      </c>
      <c r="T69" s="32">
        <v>4</v>
      </c>
      <c r="U69" s="32">
        <v>4</v>
      </c>
      <c r="V69" s="32">
        <v>4</v>
      </c>
      <c r="W69" s="33">
        <v>4</v>
      </c>
      <c r="X69" s="33">
        <v>5</v>
      </c>
      <c r="Y69" s="33">
        <v>5</v>
      </c>
      <c r="Z69" s="33">
        <v>5</v>
      </c>
      <c r="AA69" s="33">
        <v>5</v>
      </c>
      <c r="AB69" s="33">
        <v>5</v>
      </c>
      <c r="AC69" s="33">
        <v>5</v>
      </c>
      <c r="AD69" s="33">
        <v>5</v>
      </c>
      <c r="AE69" s="33">
        <v>5</v>
      </c>
      <c r="AF69" s="33">
        <v>4</v>
      </c>
    </row>
    <row r="70" spans="1:14" ht="24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6"/>
    </row>
    <row r="71" spans="1:32" ht="24">
      <c r="A71" s="37" t="s">
        <v>16</v>
      </c>
      <c r="B71" s="35">
        <f>COUNTIF(B2:B70,1)</f>
        <v>7</v>
      </c>
      <c r="C71" s="35"/>
      <c r="D71" s="35" t="s">
        <v>36</v>
      </c>
      <c r="E71" s="35">
        <f>COUNTIF(E2:E69,1)</f>
        <v>68</v>
      </c>
      <c r="F71" s="35"/>
      <c r="G71" s="35">
        <f aca="true" t="shared" si="4" ref="G71:L71">COUNTIF(G2:G69,1)</f>
        <v>33</v>
      </c>
      <c r="H71" s="35">
        <f t="shared" si="4"/>
        <v>1</v>
      </c>
      <c r="I71" s="35">
        <f t="shared" si="4"/>
        <v>51</v>
      </c>
      <c r="J71" s="35">
        <f t="shared" si="4"/>
        <v>51</v>
      </c>
      <c r="K71" s="35">
        <f t="shared" si="4"/>
        <v>0</v>
      </c>
      <c r="L71" s="35">
        <f t="shared" si="4"/>
        <v>0</v>
      </c>
      <c r="M71" s="35"/>
      <c r="N71" s="38"/>
      <c r="O71" s="39">
        <f aca="true" t="shared" si="5" ref="O71:AA71">AVERAGE(O2:O69)</f>
        <v>4.264705882352941</v>
      </c>
      <c r="P71" s="39">
        <f t="shared" si="5"/>
        <v>4.3088235294117645</v>
      </c>
      <c r="Q71" s="39">
        <f t="shared" si="5"/>
        <v>4.132352941176471</v>
      </c>
      <c r="R71" s="40">
        <f t="shared" si="5"/>
        <v>4.117647058823529</v>
      </c>
      <c r="S71" s="40">
        <f t="shared" si="5"/>
        <v>4.161764705882353</v>
      </c>
      <c r="T71" s="40">
        <f t="shared" si="5"/>
        <v>4.367647058823529</v>
      </c>
      <c r="U71" s="40">
        <f t="shared" si="5"/>
        <v>4.367647058823529</v>
      </c>
      <c r="V71" s="40">
        <f t="shared" si="5"/>
        <v>4.073529411764706</v>
      </c>
      <c r="W71" s="41">
        <f t="shared" si="5"/>
        <v>4.264705882352941</v>
      </c>
      <c r="X71" s="41">
        <f t="shared" si="5"/>
        <v>4.279411764705882</v>
      </c>
      <c r="Y71" s="41">
        <f t="shared" si="5"/>
        <v>4.338235294117647</v>
      </c>
      <c r="Z71" s="41">
        <f t="shared" si="5"/>
        <v>4.5</v>
      </c>
      <c r="AA71" s="41">
        <f t="shared" si="5"/>
        <v>4.367647058823529</v>
      </c>
      <c r="AB71" s="42">
        <f aca="true" t="shared" si="6" ref="AB71:AD72">AVERAGE(O71:AA71)</f>
        <v>4.27262443438914</v>
      </c>
      <c r="AC71" s="42">
        <f t="shared" si="6"/>
        <v>4.27323355377654</v>
      </c>
      <c r="AD71" s="42">
        <f t="shared" si="6"/>
        <v>4.270495863343061</v>
      </c>
      <c r="AE71" s="42">
        <f>AVERAGE(R71:AD71)</f>
        <v>4.281122241971261</v>
      </c>
      <c r="AF71" s="42">
        <f>AVERAGE(S71:AE71)</f>
        <v>4.2936972560595486</v>
      </c>
    </row>
    <row r="72" spans="1:32" ht="24">
      <c r="A72" s="37" t="s">
        <v>17</v>
      </c>
      <c r="B72" s="35">
        <f>COUNTIF(B2:B69,2)</f>
        <v>61</v>
      </c>
      <c r="C72" s="35"/>
      <c r="D72" s="35" t="s">
        <v>37</v>
      </c>
      <c r="E72" s="35">
        <f>COUNTIF(E2:E69,2)</f>
        <v>0</v>
      </c>
      <c r="F72" s="35"/>
      <c r="G72" s="35"/>
      <c r="H72" s="35"/>
      <c r="I72" s="35"/>
      <c r="J72" s="35"/>
      <c r="K72" s="35"/>
      <c r="L72" s="35"/>
      <c r="M72" s="35"/>
      <c r="N72" s="38"/>
      <c r="O72" s="39">
        <f aca="true" t="shared" si="7" ref="O72:AA72">STDEV(O2:O69)</f>
        <v>0.562978408398662</v>
      </c>
      <c r="P72" s="39">
        <f t="shared" si="7"/>
        <v>0.5796899052974573</v>
      </c>
      <c r="Q72" s="39">
        <f t="shared" si="7"/>
        <v>0.6206499185003598</v>
      </c>
      <c r="R72" s="43">
        <f t="shared" si="7"/>
        <v>0.6115654433368165</v>
      </c>
      <c r="S72" s="43">
        <f t="shared" si="7"/>
        <v>0.5627834375154476</v>
      </c>
      <c r="T72" s="43">
        <f t="shared" si="7"/>
        <v>0.5705303048893983</v>
      </c>
      <c r="U72" s="43">
        <f t="shared" si="7"/>
        <v>0.5705303048893983</v>
      </c>
      <c r="V72" s="43">
        <f t="shared" si="7"/>
        <v>0.7189581282430949</v>
      </c>
      <c r="W72" s="44">
        <f t="shared" si="7"/>
        <v>0.6137150648797893</v>
      </c>
      <c r="X72" s="44">
        <f t="shared" si="7"/>
        <v>0.61923371604218</v>
      </c>
      <c r="Y72" s="44">
        <f t="shared" si="7"/>
        <v>0.7250382206630908</v>
      </c>
      <c r="Z72" s="44">
        <f t="shared" si="7"/>
        <v>0.5325242619376499</v>
      </c>
      <c r="AA72" s="44">
        <f t="shared" si="7"/>
        <v>0.5437408229373006</v>
      </c>
      <c r="AB72" s="42">
        <f t="shared" si="6"/>
        <v>0.6024567644254343</v>
      </c>
      <c r="AC72" s="42">
        <f t="shared" si="6"/>
        <v>0.6054935610428782</v>
      </c>
      <c r="AD72" s="42">
        <f t="shared" si="6"/>
        <v>0.6074784576386799</v>
      </c>
      <c r="AE72" s="42">
        <f>AVERAGE(R72:AD72)</f>
        <v>0.6064652683416276</v>
      </c>
      <c r="AF72" s="42">
        <f>AVERAGE(S72:AE72)</f>
        <v>0.6060729471881514</v>
      </c>
    </row>
    <row r="73" spans="1:14" ht="24">
      <c r="A73" s="37"/>
      <c r="B73" s="35">
        <f>SUM(B71:B72)</f>
        <v>68</v>
      </c>
      <c r="C73" s="35"/>
      <c r="D73" s="35" t="s">
        <v>38</v>
      </c>
      <c r="E73" s="35">
        <f>COUNTIF(E2:E69,3)</f>
        <v>0</v>
      </c>
      <c r="F73" s="35"/>
      <c r="G73" s="35"/>
      <c r="H73" s="35"/>
      <c r="I73" s="35"/>
      <c r="J73" s="35"/>
      <c r="K73" s="35"/>
      <c r="L73" s="35"/>
      <c r="M73" s="35"/>
      <c r="N73" s="38"/>
    </row>
    <row r="74" spans="1:14" ht="24">
      <c r="A74" s="37"/>
      <c r="B74" s="35"/>
      <c r="C74" s="35"/>
      <c r="D74" s="35"/>
      <c r="E74" s="35">
        <f>SUM(E71:E73)</f>
        <v>68</v>
      </c>
      <c r="F74" s="35"/>
      <c r="G74" s="35"/>
      <c r="H74" s="35"/>
      <c r="I74" s="35"/>
      <c r="J74" s="35"/>
      <c r="K74" s="35"/>
      <c r="L74" s="35"/>
      <c r="M74" s="35"/>
      <c r="N74" s="38"/>
    </row>
    <row r="75" spans="1:14" ht="24">
      <c r="A75" s="37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8"/>
    </row>
    <row r="76" spans="1:35" s="32" customFormat="1" ht="24">
      <c r="A76" s="3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8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4"/>
      <c r="AH76" s="34"/>
      <c r="AI76" s="34"/>
    </row>
    <row r="77" spans="1:35" s="32" customFormat="1" ht="24">
      <c r="A77" s="3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8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4"/>
      <c r="AH77" s="34"/>
      <c r="AI77" s="34"/>
    </row>
    <row r="78" spans="1:35" s="32" customFormat="1" ht="24">
      <c r="A78" s="3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8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4"/>
      <c r="AH78" s="34"/>
      <c r="AI78" s="34"/>
    </row>
    <row r="79" spans="1:35" s="32" customFormat="1" ht="24">
      <c r="A79" s="3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8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4"/>
      <c r="AH79" s="34"/>
      <c r="AI79" s="34"/>
    </row>
    <row r="80" spans="1:35" s="32" customFormat="1" ht="24">
      <c r="A80" s="3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8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4"/>
      <c r="AH80" s="34"/>
      <c r="AI80" s="34"/>
    </row>
    <row r="81" spans="1:35" s="32" customFormat="1" ht="24">
      <c r="A81" s="37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8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4"/>
      <c r="AH81" s="34"/>
      <c r="AI81" s="34"/>
    </row>
    <row r="82" spans="1:35" s="32" customFormat="1" ht="24">
      <c r="A82" s="3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8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4"/>
      <c r="AH82" s="34"/>
      <c r="AI82" s="34"/>
    </row>
    <row r="83" spans="1:35" s="32" customFormat="1" ht="24">
      <c r="A83" s="37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8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4"/>
      <c r="AH83" s="34"/>
      <c r="AI83" s="34"/>
    </row>
    <row r="84" spans="1:35" s="32" customFormat="1" ht="24">
      <c r="A84" s="37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8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4"/>
      <c r="AH84" s="34"/>
      <c r="AI84" s="34"/>
    </row>
    <row r="85" spans="1:35" s="32" customFormat="1" ht="24">
      <c r="A85" s="37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8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4"/>
      <c r="AH85" s="34"/>
      <c r="AI85" s="34"/>
    </row>
    <row r="86" spans="1:35" s="32" customFormat="1" ht="24">
      <c r="A86" s="3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8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4"/>
      <c r="AH86" s="34"/>
      <c r="AI86" s="34"/>
    </row>
    <row r="87" spans="1:35" s="32" customFormat="1" ht="24">
      <c r="A87" s="37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8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4"/>
      <c r="AH87" s="34"/>
      <c r="AI87" s="34"/>
    </row>
    <row r="88" spans="1:35" s="32" customFormat="1" ht="24">
      <c r="A88" s="3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8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4"/>
      <c r="AH88" s="34"/>
      <c r="AI88" s="34"/>
    </row>
    <row r="89" spans="1:35" s="32" customFormat="1" ht="24">
      <c r="A89" s="3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8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4"/>
      <c r="AH89" s="34"/>
      <c r="AI89" s="34"/>
    </row>
    <row r="90" spans="1:35" s="32" customFormat="1" ht="24">
      <c r="A90" s="37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8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4"/>
      <c r="AH90" s="34"/>
      <c r="AI90" s="34"/>
    </row>
    <row r="91" spans="1:35" s="32" customFormat="1" ht="24">
      <c r="A91" s="3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8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4"/>
      <c r="AH91" s="34"/>
      <c r="AI91" s="34"/>
    </row>
    <row r="92" spans="1:35" s="32" customFormat="1" ht="24">
      <c r="A92" s="37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8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4"/>
      <c r="AH92" s="34"/>
      <c r="AI92" s="34"/>
    </row>
    <row r="93" spans="1:35" s="32" customFormat="1" ht="24">
      <c r="A93" s="37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8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4"/>
      <c r="AH93" s="34"/>
      <c r="AI93" s="34"/>
    </row>
    <row r="94" spans="1:35" s="32" customFormat="1" ht="24">
      <c r="A94" s="3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8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4"/>
      <c r="AH94" s="34"/>
      <c r="AI94" s="34"/>
    </row>
    <row r="95" spans="1:35" s="32" customFormat="1" ht="24">
      <c r="A95" s="37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8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4"/>
      <c r="AH95" s="34"/>
      <c r="AI95" s="34"/>
    </row>
    <row r="96" spans="1:35" s="32" customFormat="1" ht="24">
      <c r="A96" s="37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8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4"/>
      <c r="AH96" s="34"/>
      <c r="AI96" s="34"/>
    </row>
    <row r="97" spans="1:35" s="32" customFormat="1" ht="24">
      <c r="A97" s="37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8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4"/>
      <c r="AH97" s="34"/>
      <c r="AI97" s="34"/>
    </row>
    <row r="98" spans="1:35" s="32" customFormat="1" ht="24">
      <c r="A98" s="3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8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4"/>
      <c r="AI98" s="34"/>
    </row>
    <row r="99" spans="1:35" s="32" customFormat="1" ht="24">
      <c r="A99" s="37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8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4"/>
      <c r="AH99" s="34"/>
      <c r="AI99" s="34"/>
    </row>
    <row r="100" spans="1:35" s="32" customFormat="1" ht="24">
      <c r="A100" s="37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8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4"/>
      <c r="AH100" s="34"/>
      <c r="AI100" s="34"/>
    </row>
    <row r="101" spans="1:35" s="32" customFormat="1" ht="24">
      <c r="A101" s="37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8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4"/>
      <c r="AH101" s="34"/>
      <c r="AI101" s="34"/>
    </row>
    <row r="102" spans="1:35" s="32" customFormat="1" ht="24">
      <c r="A102" s="37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8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4"/>
      <c r="AH102" s="34"/>
      <c r="AI102" s="34"/>
    </row>
    <row r="103" spans="1:35" s="32" customFormat="1" ht="24">
      <c r="A103" s="37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8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4"/>
      <c r="AH103" s="34"/>
      <c r="AI103" s="34"/>
    </row>
    <row r="104" spans="1:35" s="32" customFormat="1" ht="24">
      <c r="A104" s="37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8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4"/>
      <c r="AH104" s="34"/>
      <c r="AI104" s="34"/>
    </row>
    <row r="105" spans="1:35" s="32" customFormat="1" ht="24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8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4"/>
      <c r="AH105" s="34"/>
      <c r="AI105" s="34"/>
    </row>
    <row r="106" spans="1:35" s="32" customFormat="1" ht="24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8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4"/>
      <c r="AH106" s="34"/>
      <c r="AI106" s="34"/>
    </row>
    <row r="107" spans="1:35" s="32" customFormat="1" ht="24">
      <c r="A107" s="37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8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4"/>
      <c r="AH107" s="34"/>
      <c r="AI107" s="34"/>
    </row>
    <row r="108" spans="1:35" s="32" customFormat="1" ht="24">
      <c r="A108" s="37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8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4"/>
      <c r="AH108" s="34"/>
      <c r="AI108" s="34"/>
    </row>
    <row r="109" spans="1:35" s="32" customFormat="1" ht="24">
      <c r="A109" s="37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8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4"/>
      <c r="AH109" s="34"/>
      <c r="AI109" s="34"/>
    </row>
    <row r="110" spans="1:35" s="32" customFormat="1" ht="24">
      <c r="A110" s="37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8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4"/>
      <c r="AH110" s="34"/>
      <c r="AI110" s="34"/>
    </row>
    <row r="111" spans="1:35" s="32" customFormat="1" ht="24">
      <c r="A111" s="37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8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4"/>
      <c r="AH111" s="34"/>
      <c r="AI111" s="34"/>
    </row>
    <row r="112" spans="1:35" s="32" customFormat="1" ht="24">
      <c r="A112" s="37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8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4"/>
      <c r="AH112" s="34"/>
      <c r="AI112" s="34"/>
    </row>
    <row r="113" spans="1:35" s="32" customFormat="1" ht="24">
      <c r="A113" s="37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8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4"/>
      <c r="AH113" s="34"/>
      <c r="AI113" s="34"/>
    </row>
    <row r="114" spans="1:35" s="32" customFormat="1" ht="24">
      <c r="A114" s="37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8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4"/>
      <c r="AH114" s="34"/>
      <c r="AI114" s="34"/>
    </row>
    <row r="115" spans="1:35" s="32" customFormat="1" ht="24">
      <c r="A115" s="37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8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4"/>
      <c r="AH115" s="34"/>
      <c r="AI115" s="34"/>
    </row>
    <row r="116" spans="1:35" s="32" customFormat="1" ht="24">
      <c r="A116" s="37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8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4"/>
      <c r="AH116" s="34"/>
      <c r="AI116" s="34"/>
    </row>
    <row r="117" spans="1:35" s="32" customFormat="1" ht="24">
      <c r="A117" s="37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8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4"/>
      <c r="AH117" s="34"/>
      <c r="AI117" s="34"/>
    </row>
    <row r="118" spans="1:35" s="32" customFormat="1" ht="24">
      <c r="A118" s="37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8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4"/>
      <c r="AH118" s="34"/>
      <c r="AI118" s="34"/>
    </row>
    <row r="119" spans="1:35" s="32" customFormat="1" ht="24">
      <c r="A119" s="37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8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4"/>
      <c r="AH119" s="34"/>
      <c r="AI119" s="34"/>
    </row>
    <row r="120" spans="1:35" s="32" customFormat="1" ht="24">
      <c r="A120" s="37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8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4"/>
      <c r="AH120" s="34"/>
      <c r="AI120" s="34"/>
    </row>
    <row r="121" spans="1:35" s="32" customFormat="1" ht="24">
      <c r="A121" s="37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8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4"/>
      <c r="AH121" s="34"/>
      <c r="AI121" s="34"/>
    </row>
    <row r="122" spans="1:35" s="32" customFormat="1" ht="24">
      <c r="A122" s="37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8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4"/>
      <c r="AH122" s="34"/>
      <c r="AI122" s="34"/>
    </row>
    <row r="123" spans="1:35" s="32" customFormat="1" ht="24">
      <c r="A123" s="37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8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4"/>
      <c r="AH123" s="34"/>
      <c r="AI123" s="34"/>
    </row>
    <row r="124" spans="1:35" s="32" customFormat="1" ht="24">
      <c r="A124" s="37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8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4"/>
      <c r="AH124" s="34"/>
      <c r="AI124" s="34"/>
    </row>
    <row r="125" spans="1:35" s="32" customFormat="1" ht="24">
      <c r="A125" s="37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8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4"/>
      <c r="AH125" s="34"/>
      <c r="AI125" s="34"/>
    </row>
    <row r="126" spans="1:35" s="32" customFormat="1" ht="24">
      <c r="A126" s="37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8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4"/>
      <c r="AH126" s="34"/>
      <c r="AI126" s="34"/>
    </row>
    <row r="127" spans="1:35" s="32" customFormat="1" ht="24">
      <c r="A127" s="37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8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4"/>
      <c r="AH127" s="34"/>
      <c r="AI127" s="34"/>
    </row>
    <row r="128" spans="1:35" s="32" customFormat="1" ht="24">
      <c r="A128" s="37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8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4"/>
      <c r="AH128" s="34"/>
      <c r="AI128" s="34"/>
    </row>
    <row r="129" spans="1:35" s="32" customFormat="1" ht="24">
      <c r="A129" s="37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8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4"/>
      <c r="AH129" s="34"/>
      <c r="AI129" s="34"/>
    </row>
    <row r="130" spans="1:35" s="32" customFormat="1" ht="24">
      <c r="A130" s="37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8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4"/>
      <c r="AH130" s="34"/>
      <c r="AI130" s="34"/>
    </row>
    <row r="131" spans="1:35" s="32" customFormat="1" ht="24">
      <c r="A131" s="37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8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4"/>
      <c r="AH131" s="34"/>
      <c r="AI131" s="34"/>
    </row>
    <row r="132" spans="1:35" s="32" customFormat="1" ht="24">
      <c r="A132" s="37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8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4"/>
      <c r="AH132" s="34"/>
      <c r="AI132" s="34"/>
    </row>
    <row r="133" spans="1:35" s="32" customFormat="1" ht="24">
      <c r="A133" s="37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8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4"/>
      <c r="AH133" s="34"/>
      <c r="AI133" s="34"/>
    </row>
    <row r="134" spans="1:35" s="32" customFormat="1" ht="24">
      <c r="A134" s="37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8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4"/>
      <c r="AH134" s="34"/>
      <c r="AI134" s="34"/>
    </row>
    <row r="135" spans="1:35" s="32" customFormat="1" ht="24">
      <c r="A135" s="37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8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4"/>
      <c r="AH135" s="34"/>
      <c r="AI135" s="34"/>
    </row>
    <row r="136" spans="1:35" s="32" customFormat="1" ht="24">
      <c r="A136" s="37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8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4"/>
      <c r="AH136" s="34"/>
      <c r="AI136" s="34"/>
    </row>
    <row r="137" spans="1:35" s="32" customFormat="1" ht="24">
      <c r="A137" s="37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8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4"/>
      <c r="AH137" s="34"/>
      <c r="AI137" s="34"/>
    </row>
    <row r="138" spans="1:35" s="32" customFormat="1" ht="24">
      <c r="A138" s="37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8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4"/>
      <c r="AH138" s="34"/>
      <c r="AI138" s="34"/>
    </row>
    <row r="139" spans="1:35" s="32" customFormat="1" ht="24">
      <c r="A139" s="37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8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4"/>
      <c r="AH139" s="34"/>
      <c r="AI139" s="34"/>
    </row>
    <row r="140" spans="1:35" s="32" customFormat="1" ht="24">
      <c r="A140" s="37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8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4"/>
      <c r="AH140" s="34"/>
      <c r="AI140" s="34"/>
    </row>
    <row r="141" spans="1:35" s="32" customFormat="1" ht="24">
      <c r="A141" s="37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8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4"/>
      <c r="AH141" s="34"/>
      <c r="AI141" s="34"/>
    </row>
    <row r="142" spans="1:35" s="32" customFormat="1" ht="24">
      <c r="A142" s="37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8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4"/>
      <c r="AH142" s="34"/>
      <c r="AI142" s="34"/>
    </row>
    <row r="143" spans="1:35" s="32" customFormat="1" ht="24">
      <c r="A143" s="37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8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4"/>
      <c r="AH143" s="34"/>
      <c r="AI143" s="34"/>
    </row>
    <row r="144" spans="1:35" s="32" customFormat="1" ht="24">
      <c r="A144" s="37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8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4"/>
      <c r="AH144" s="34"/>
      <c r="AI144" s="34"/>
    </row>
    <row r="145" spans="1:35" s="32" customFormat="1" ht="24">
      <c r="A145" s="37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8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4"/>
      <c r="AH145" s="34"/>
      <c r="AI145" s="34"/>
    </row>
    <row r="146" spans="1:35" s="32" customFormat="1" ht="24">
      <c r="A146" s="37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8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4"/>
      <c r="AH146" s="34"/>
      <c r="AI146" s="34"/>
    </row>
    <row r="147" spans="1:35" s="32" customFormat="1" ht="24">
      <c r="A147" s="37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8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4"/>
      <c r="AH147" s="34"/>
      <c r="AI147" s="34"/>
    </row>
    <row r="148" spans="1:35" s="32" customFormat="1" ht="24">
      <c r="A148" s="37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8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4"/>
      <c r="AH148" s="34"/>
      <c r="AI148" s="34"/>
    </row>
    <row r="149" spans="1:35" s="32" customFormat="1" ht="24">
      <c r="A149" s="37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8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4"/>
      <c r="AH149" s="34"/>
      <c r="AI149" s="34"/>
    </row>
    <row r="150" spans="1:35" s="32" customFormat="1" ht="24">
      <c r="A150" s="37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8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4"/>
      <c r="AH150" s="34"/>
      <c r="AI150" s="34"/>
    </row>
    <row r="151" spans="1:35" s="32" customFormat="1" ht="24">
      <c r="A151" s="37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8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4"/>
      <c r="AH151" s="34"/>
      <c r="AI151" s="34"/>
    </row>
    <row r="152" spans="1:35" s="32" customFormat="1" ht="24">
      <c r="A152" s="37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8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4"/>
      <c r="AH152" s="34"/>
      <c r="AI152" s="34"/>
    </row>
    <row r="153" spans="1:35" s="32" customFormat="1" ht="24">
      <c r="A153" s="37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8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4"/>
      <c r="AH153" s="34"/>
      <c r="AI153" s="34"/>
    </row>
    <row r="154" spans="1:35" s="32" customFormat="1" ht="24">
      <c r="A154" s="37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8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4"/>
      <c r="AH154" s="34"/>
      <c r="AI154" s="34"/>
    </row>
    <row r="155" spans="1:35" s="32" customFormat="1" ht="24">
      <c r="A155" s="37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8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4"/>
      <c r="AH155" s="34"/>
      <c r="AI155" s="34"/>
    </row>
    <row r="156" spans="1:35" s="32" customFormat="1" ht="24">
      <c r="A156" s="37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8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4"/>
      <c r="AH156" s="34"/>
      <c r="AI156" s="34"/>
    </row>
    <row r="157" spans="1:35" s="32" customFormat="1" ht="24">
      <c r="A157" s="37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8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4"/>
      <c r="AH157" s="34"/>
      <c r="AI157" s="34"/>
    </row>
    <row r="158" spans="1:35" s="32" customFormat="1" ht="24">
      <c r="A158" s="37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8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4"/>
      <c r="AH158" s="34"/>
      <c r="AI158" s="34"/>
    </row>
    <row r="159" spans="1:35" s="32" customFormat="1" ht="24">
      <c r="A159" s="37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8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4"/>
      <c r="AH159" s="34"/>
      <c r="AI159" s="34"/>
    </row>
    <row r="160" spans="1:35" s="32" customFormat="1" ht="24">
      <c r="A160" s="37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8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4"/>
      <c r="AH160" s="34"/>
      <c r="AI160" s="34"/>
    </row>
    <row r="161" spans="1:35" s="32" customFormat="1" ht="24">
      <c r="A161" s="37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8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4"/>
      <c r="AH161" s="34"/>
      <c r="AI161" s="34"/>
    </row>
    <row r="162" spans="1:35" s="32" customFormat="1" ht="24">
      <c r="A162" s="37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8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4"/>
      <c r="AH162" s="34"/>
      <c r="AI162" s="34"/>
    </row>
    <row r="163" spans="1:35" s="32" customFormat="1" ht="24">
      <c r="A163" s="37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8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4"/>
      <c r="AH163" s="34"/>
      <c r="AI163" s="34"/>
    </row>
    <row r="164" spans="1:35" s="32" customFormat="1" ht="24">
      <c r="A164" s="37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8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4"/>
      <c r="AH164" s="34"/>
      <c r="AI164" s="34"/>
    </row>
    <row r="165" spans="1:35" s="32" customFormat="1" ht="24">
      <c r="A165" s="37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8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4"/>
      <c r="AH165" s="34"/>
      <c r="AI165" s="34"/>
    </row>
    <row r="166" spans="1:35" s="32" customFormat="1" ht="24">
      <c r="A166" s="37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8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4"/>
      <c r="AH166" s="34"/>
      <c r="AI166" s="34"/>
    </row>
    <row r="167" spans="1:35" s="32" customFormat="1" ht="24">
      <c r="A167" s="37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8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4"/>
      <c r="AH167" s="34"/>
      <c r="AI167" s="34"/>
    </row>
    <row r="168" spans="1:35" s="32" customFormat="1" ht="24">
      <c r="A168" s="37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8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4"/>
      <c r="AH168" s="34"/>
      <c r="AI168" s="34"/>
    </row>
    <row r="169" spans="1:35" s="32" customFormat="1" ht="24">
      <c r="A169" s="37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8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4"/>
      <c r="AH169" s="34"/>
      <c r="AI169" s="34"/>
    </row>
    <row r="170" spans="1:35" s="32" customFormat="1" ht="24">
      <c r="A170" s="37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8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4"/>
      <c r="AH170" s="34"/>
      <c r="AI170" s="34"/>
    </row>
    <row r="171" spans="1:35" s="32" customFormat="1" ht="24">
      <c r="A171" s="3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8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4"/>
      <c r="AH171" s="34"/>
      <c r="AI171" s="34"/>
    </row>
    <row r="172" spans="1:35" s="32" customFormat="1" ht="24">
      <c r="A172" s="37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8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4"/>
      <c r="AH172" s="34"/>
      <c r="AI172" s="34"/>
    </row>
    <row r="173" spans="1:35" s="32" customFormat="1" ht="24">
      <c r="A173" s="37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8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4"/>
      <c r="AH173" s="34"/>
      <c r="AI173" s="34"/>
    </row>
    <row r="174" spans="1:35" s="32" customFormat="1" ht="24">
      <c r="A174" s="37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8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4"/>
      <c r="AH174" s="34"/>
      <c r="AI174" s="34"/>
    </row>
    <row r="175" spans="1:35" s="32" customFormat="1" ht="24">
      <c r="A175" s="37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8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4"/>
      <c r="AH175" s="34"/>
      <c r="AI175" s="34"/>
    </row>
    <row r="176" spans="1:35" s="32" customFormat="1" ht="24">
      <c r="A176" s="37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8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4"/>
      <c r="AH176" s="34"/>
      <c r="AI176" s="34"/>
    </row>
    <row r="177" spans="1:35" s="32" customFormat="1" ht="24">
      <c r="A177" s="37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8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4"/>
      <c r="AH177" s="34"/>
      <c r="AI177" s="34"/>
    </row>
    <row r="178" spans="1:35" s="32" customFormat="1" ht="24">
      <c r="A178" s="37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8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4"/>
      <c r="AH178" s="34"/>
      <c r="AI178" s="34"/>
    </row>
    <row r="179" spans="1:35" s="32" customFormat="1" ht="24">
      <c r="A179" s="37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8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4"/>
      <c r="AH179" s="34"/>
      <c r="AI179" s="34"/>
    </row>
    <row r="180" spans="1:35" s="32" customFormat="1" ht="24">
      <c r="A180" s="37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8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4"/>
      <c r="AH180" s="34"/>
      <c r="AI180" s="34"/>
    </row>
    <row r="181" spans="1:35" s="32" customFormat="1" ht="24">
      <c r="A181" s="37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8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4"/>
      <c r="AH181" s="34"/>
      <c r="AI181" s="34"/>
    </row>
    <row r="182" spans="1:35" s="32" customFormat="1" ht="24">
      <c r="A182" s="37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8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4"/>
      <c r="AH182" s="34"/>
      <c r="AI182" s="34"/>
    </row>
    <row r="183" spans="1:35" s="32" customFormat="1" ht="24">
      <c r="A183" s="37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8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4"/>
      <c r="AH183" s="34"/>
      <c r="AI183" s="34"/>
    </row>
    <row r="184" spans="1:35" s="32" customFormat="1" ht="24">
      <c r="A184" s="37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8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4"/>
      <c r="AH184" s="34"/>
      <c r="AI184" s="34"/>
    </row>
    <row r="185" spans="1:35" s="32" customFormat="1" ht="24">
      <c r="A185" s="37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8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4"/>
      <c r="AH185" s="34"/>
      <c r="AI185" s="34"/>
    </row>
    <row r="186" spans="1:35" s="32" customFormat="1" ht="24">
      <c r="A186" s="37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8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4"/>
      <c r="AH186" s="34"/>
      <c r="AI186" s="34"/>
    </row>
    <row r="187" spans="1:35" s="32" customFormat="1" ht="24">
      <c r="A187" s="37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8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4"/>
      <c r="AH187" s="34"/>
      <c r="AI187" s="34"/>
    </row>
    <row r="188" spans="1:35" s="32" customFormat="1" ht="24">
      <c r="A188" s="37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8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4"/>
      <c r="AH188" s="34"/>
      <c r="AI188" s="34"/>
    </row>
    <row r="189" spans="1:35" s="32" customFormat="1" ht="24">
      <c r="A189" s="37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8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4"/>
      <c r="AH189" s="34"/>
      <c r="AI189" s="34"/>
    </row>
    <row r="190" spans="1:35" s="32" customFormat="1" ht="24">
      <c r="A190" s="37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8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4"/>
      <c r="AH190" s="34"/>
      <c r="AI190" s="34"/>
    </row>
    <row r="191" spans="1:35" s="32" customFormat="1" ht="24">
      <c r="A191" s="37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8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4"/>
      <c r="AH191" s="34"/>
      <c r="AI191" s="34"/>
    </row>
    <row r="192" spans="1:35" s="32" customFormat="1" ht="24">
      <c r="A192" s="37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8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4"/>
      <c r="AH192" s="34"/>
      <c r="AI192" s="34"/>
    </row>
    <row r="193" spans="1:35" s="32" customFormat="1" ht="24">
      <c r="A193" s="37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8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4"/>
      <c r="AH193" s="34"/>
      <c r="AI193" s="34"/>
    </row>
    <row r="194" spans="1:35" s="32" customFormat="1" ht="24">
      <c r="A194" s="37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8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4"/>
      <c r="AH194" s="34"/>
      <c r="AI194" s="34"/>
    </row>
    <row r="195" spans="1:35" s="32" customFormat="1" ht="24">
      <c r="A195" s="37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8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4"/>
      <c r="AH195" s="34"/>
      <c r="AI195" s="34"/>
    </row>
    <row r="196" spans="1:35" s="32" customFormat="1" ht="24">
      <c r="A196" s="37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8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4"/>
      <c r="AH196" s="34"/>
      <c r="AI196" s="34"/>
    </row>
    <row r="197" spans="1:35" s="32" customFormat="1" ht="24">
      <c r="A197" s="37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8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4"/>
      <c r="AH197" s="34"/>
      <c r="AI197" s="34"/>
    </row>
    <row r="198" spans="1:35" s="32" customFormat="1" ht="24">
      <c r="A198" s="37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8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4"/>
      <c r="AH198" s="34"/>
      <c r="AI198" s="34"/>
    </row>
    <row r="199" spans="1:35" s="32" customFormat="1" ht="24">
      <c r="A199" s="37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8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4"/>
      <c r="AH199" s="34"/>
      <c r="AI199" s="34"/>
    </row>
    <row r="200" spans="1:35" s="32" customFormat="1" ht="24">
      <c r="A200" s="37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8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4"/>
      <c r="AH200" s="34"/>
      <c r="AI200" s="34"/>
    </row>
    <row r="201" spans="1:35" s="32" customFormat="1" ht="24">
      <c r="A201" s="37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8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4"/>
      <c r="AH201" s="34"/>
      <c r="AI201" s="34"/>
    </row>
    <row r="202" spans="1:35" s="32" customFormat="1" ht="24">
      <c r="A202" s="37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8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4"/>
      <c r="AH202" s="34"/>
      <c r="AI202" s="34"/>
    </row>
    <row r="203" spans="1:35" s="32" customFormat="1" ht="24">
      <c r="A203" s="37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8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4"/>
      <c r="AH203" s="34"/>
      <c r="AI203" s="34"/>
    </row>
    <row r="204" spans="1:35" s="32" customFormat="1" ht="24">
      <c r="A204" s="37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8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4"/>
      <c r="AH204" s="34"/>
      <c r="AI204" s="34"/>
    </row>
    <row r="205" spans="1:35" s="32" customFormat="1" ht="24">
      <c r="A205" s="37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8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4"/>
      <c r="AH205" s="34"/>
      <c r="AI205" s="34"/>
    </row>
    <row r="206" spans="1:35" s="32" customFormat="1" ht="24">
      <c r="A206" s="37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8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4"/>
      <c r="AH206" s="34"/>
      <c r="AI206" s="34"/>
    </row>
    <row r="207" spans="1:35" s="32" customFormat="1" ht="24">
      <c r="A207" s="37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8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4"/>
      <c r="AH207" s="34"/>
      <c r="AI207" s="34"/>
    </row>
    <row r="208" spans="1:35" s="32" customFormat="1" ht="24">
      <c r="A208" s="37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8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4"/>
      <c r="AH208" s="34"/>
      <c r="AI208" s="34"/>
    </row>
    <row r="209" spans="1:35" s="32" customFormat="1" ht="24">
      <c r="A209" s="37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8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4"/>
      <c r="AH209" s="34"/>
      <c r="AI209" s="34"/>
    </row>
    <row r="210" spans="1:35" s="32" customFormat="1" ht="24">
      <c r="A210" s="37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8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4"/>
      <c r="AH210" s="34"/>
      <c r="AI210" s="34"/>
    </row>
    <row r="211" spans="1:35" s="32" customFormat="1" ht="24">
      <c r="A211" s="37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8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4"/>
      <c r="AH211" s="34"/>
      <c r="AI211" s="34"/>
    </row>
    <row r="212" spans="1:35" s="32" customFormat="1" ht="24">
      <c r="A212" s="37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8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4"/>
      <c r="AH212" s="34"/>
      <c r="AI212" s="34"/>
    </row>
    <row r="213" spans="1:35" s="32" customFormat="1" ht="24">
      <c r="A213" s="37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8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4"/>
      <c r="AH213" s="34"/>
      <c r="AI213" s="34"/>
    </row>
    <row r="214" spans="1:35" s="32" customFormat="1" ht="24">
      <c r="A214" s="37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8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4"/>
      <c r="AH214" s="34"/>
      <c r="AI214" s="34"/>
    </row>
    <row r="215" spans="1:35" s="32" customFormat="1" ht="24">
      <c r="A215" s="37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8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4"/>
      <c r="AH215" s="34"/>
      <c r="AI215" s="34"/>
    </row>
    <row r="216" spans="1:35" s="32" customFormat="1" ht="24">
      <c r="A216" s="37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8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4"/>
      <c r="AH216" s="34"/>
      <c r="AI216" s="34"/>
    </row>
    <row r="217" spans="1:35" s="32" customFormat="1" ht="24">
      <c r="A217" s="37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8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4"/>
      <c r="AH217" s="34"/>
      <c r="AI217" s="34"/>
    </row>
    <row r="218" spans="1:35" s="32" customFormat="1" ht="24">
      <c r="A218" s="37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8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4"/>
      <c r="AH218" s="34"/>
      <c r="AI218" s="34"/>
    </row>
    <row r="219" spans="1:35" s="32" customFormat="1" ht="24">
      <c r="A219" s="37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8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4"/>
      <c r="AH219" s="34"/>
      <c r="AI219" s="34"/>
    </row>
    <row r="220" spans="1:35" s="32" customFormat="1" ht="24">
      <c r="A220" s="37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8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4"/>
      <c r="AH220" s="34"/>
      <c r="AI220" s="34"/>
    </row>
    <row r="221" spans="1:35" s="32" customFormat="1" ht="24">
      <c r="A221" s="37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8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4"/>
      <c r="AH221" s="34"/>
      <c r="AI221" s="34"/>
    </row>
    <row r="222" spans="1:35" s="32" customFormat="1" ht="24">
      <c r="A222" s="37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8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4"/>
      <c r="AH222" s="34"/>
      <c r="AI222" s="34"/>
    </row>
    <row r="223" spans="1:35" s="32" customFormat="1" ht="24">
      <c r="A223" s="37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8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4"/>
      <c r="AH223" s="34"/>
      <c r="AI223" s="34"/>
    </row>
    <row r="224" spans="1:35" s="32" customFormat="1" ht="24">
      <c r="A224" s="37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8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4"/>
      <c r="AH224" s="34"/>
      <c r="AI224" s="34"/>
    </row>
    <row r="225" spans="1:35" s="32" customFormat="1" ht="24">
      <c r="A225" s="37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8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4"/>
      <c r="AH225" s="34"/>
      <c r="AI225" s="34"/>
    </row>
    <row r="226" spans="1:35" s="32" customFormat="1" ht="24">
      <c r="A226" s="37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8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4"/>
      <c r="AH226" s="34"/>
      <c r="AI226" s="34"/>
    </row>
    <row r="227" spans="1:35" s="32" customFormat="1" ht="24">
      <c r="A227" s="37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8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4"/>
      <c r="AH227" s="34"/>
      <c r="AI227" s="34"/>
    </row>
    <row r="228" spans="1:35" s="32" customFormat="1" ht="24">
      <c r="A228" s="37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8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4"/>
      <c r="AH228" s="34"/>
      <c r="AI228" s="34"/>
    </row>
    <row r="229" spans="1:35" s="32" customFormat="1" ht="24">
      <c r="A229" s="37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8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4"/>
      <c r="AH229" s="34"/>
      <c r="AI229" s="34"/>
    </row>
    <row r="230" spans="1:35" s="32" customFormat="1" ht="24">
      <c r="A230" s="37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8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4"/>
      <c r="AH230" s="34"/>
      <c r="AI230" s="34"/>
    </row>
    <row r="231" spans="1:35" s="32" customFormat="1" ht="24">
      <c r="A231" s="37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8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4"/>
      <c r="AH231" s="34"/>
      <c r="AI231" s="34"/>
    </row>
    <row r="232" spans="1:35" s="32" customFormat="1" ht="24">
      <c r="A232" s="37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8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4"/>
      <c r="AH232" s="34"/>
      <c r="AI232" s="34"/>
    </row>
    <row r="233" spans="1:35" s="32" customFormat="1" ht="24">
      <c r="A233" s="37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8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4"/>
      <c r="AH233" s="34"/>
      <c r="AI233" s="34"/>
    </row>
    <row r="234" spans="1:35" s="32" customFormat="1" ht="24">
      <c r="A234" s="37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8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4"/>
      <c r="AH234" s="34"/>
      <c r="AI234" s="34"/>
    </row>
    <row r="235" spans="1:35" s="32" customFormat="1" ht="24">
      <c r="A235" s="37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8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4"/>
      <c r="AH235" s="34"/>
      <c r="AI235" s="34"/>
    </row>
    <row r="236" spans="1:35" s="32" customFormat="1" ht="24">
      <c r="A236" s="37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8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4"/>
      <c r="AH236" s="34"/>
      <c r="AI236" s="34"/>
    </row>
    <row r="237" spans="1:35" s="32" customFormat="1" ht="24">
      <c r="A237" s="37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8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4"/>
      <c r="AH237" s="34"/>
      <c r="AI237" s="34"/>
    </row>
    <row r="238" spans="1:35" s="32" customFormat="1" ht="24">
      <c r="A238" s="37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8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4"/>
      <c r="AH238" s="34"/>
      <c r="AI238" s="34"/>
    </row>
    <row r="239" spans="1:35" s="32" customFormat="1" ht="24">
      <c r="A239" s="37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8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4"/>
      <c r="AH239" s="34"/>
      <c r="AI239" s="34"/>
    </row>
    <row r="240" spans="1:35" s="32" customFormat="1" ht="24">
      <c r="A240" s="37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8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4"/>
      <c r="AH240" s="34"/>
      <c r="AI240" s="34"/>
    </row>
    <row r="241" spans="1:35" s="32" customFormat="1" ht="24">
      <c r="A241" s="37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8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4"/>
      <c r="AH241" s="34"/>
      <c r="AI241" s="34"/>
    </row>
    <row r="242" spans="1:35" s="32" customFormat="1" ht="24">
      <c r="A242" s="37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8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4"/>
      <c r="AH242" s="34"/>
      <c r="AI242" s="34"/>
    </row>
    <row r="243" spans="1:35" s="32" customFormat="1" ht="24">
      <c r="A243" s="37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8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4"/>
      <c r="AH243" s="34"/>
      <c r="AI243" s="34"/>
    </row>
    <row r="244" spans="1:35" s="32" customFormat="1" ht="24">
      <c r="A244" s="37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8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4"/>
      <c r="AH244" s="34"/>
      <c r="AI244" s="34"/>
    </row>
    <row r="245" spans="1:35" s="32" customFormat="1" ht="24">
      <c r="A245" s="37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8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4"/>
      <c r="AH245" s="34"/>
      <c r="AI245" s="34"/>
    </row>
    <row r="246" spans="1:35" s="32" customFormat="1" ht="24">
      <c r="A246" s="37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8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4"/>
      <c r="AH246" s="34"/>
      <c r="AI246" s="34"/>
    </row>
    <row r="247" spans="1:35" s="32" customFormat="1" ht="24">
      <c r="A247" s="37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8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4"/>
      <c r="AH247" s="34"/>
      <c r="AI247" s="34"/>
    </row>
    <row r="248" spans="1:35" s="32" customFormat="1" ht="24">
      <c r="A248" s="37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8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4"/>
      <c r="AH248" s="34"/>
      <c r="AI248" s="34"/>
    </row>
    <row r="249" spans="1:35" s="32" customFormat="1" ht="24">
      <c r="A249" s="37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8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4"/>
      <c r="AH249" s="34"/>
      <c r="AI249" s="34"/>
    </row>
    <row r="250" spans="1:35" s="32" customFormat="1" ht="24">
      <c r="A250" s="37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8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4"/>
      <c r="AH250" s="34"/>
      <c r="AI250" s="34"/>
    </row>
    <row r="251" spans="1:35" s="32" customFormat="1" ht="24">
      <c r="A251" s="37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8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4"/>
      <c r="AH251" s="34"/>
      <c r="AI251" s="34"/>
    </row>
    <row r="252" spans="1:35" s="32" customFormat="1" ht="24">
      <c r="A252" s="37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8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4"/>
      <c r="AH252" s="34"/>
      <c r="AI252" s="34"/>
    </row>
    <row r="253" spans="1:35" s="32" customFormat="1" ht="24">
      <c r="A253" s="37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8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4"/>
      <c r="AH253" s="34"/>
      <c r="AI253" s="34"/>
    </row>
    <row r="254" spans="1:35" s="32" customFormat="1" ht="24">
      <c r="A254" s="37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8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4"/>
      <c r="AH254" s="34"/>
      <c r="AI254" s="34"/>
    </row>
    <row r="255" spans="1:35" s="32" customFormat="1" ht="24">
      <c r="A255" s="37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8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4"/>
      <c r="AH255" s="34"/>
      <c r="AI255" s="34"/>
    </row>
    <row r="256" spans="1:35" s="32" customFormat="1" ht="24">
      <c r="A256" s="37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8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4"/>
      <c r="AH256" s="34"/>
      <c r="AI256" s="34"/>
    </row>
    <row r="257" spans="1:35" s="32" customFormat="1" ht="24">
      <c r="A257" s="37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8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4"/>
      <c r="AH257" s="34"/>
      <c r="AI257" s="34"/>
    </row>
    <row r="258" spans="1:35" s="32" customFormat="1" ht="24">
      <c r="A258" s="37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8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4"/>
      <c r="AH258" s="34"/>
      <c r="AI258" s="34"/>
    </row>
    <row r="259" spans="1:35" s="32" customFormat="1" ht="24">
      <c r="A259" s="37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8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4"/>
      <c r="AH259" s="34"/>
      <c r="AI259" s="34"/>
    </row>
    <row r="260" spans="1:35" s="32" customFormat="1" ht="24">
      <c r="A260" s="37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8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4"/>
      <c r="AH260" s="34"/>
      <c r="AI260" s="34"/>
    </row>
    <row r="261" spans="1:35" s="32" customFormat="1" ht="24">
      <c r="A261" s="37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8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4"/>
      <c r="AH261" s="34"/>
      <c r="AI261" s="34"/>
    </row>
    <row r="262" spans="1:35" s="32" customFormat="1" ht="24">
      <c r="A262" s="37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8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4"/>
      <c r="AH262" s="34"/>
      <c r="AI262" s="34"/>
    </row>
    <row r="263" spans="1:35" s="32" customFormat="1" ht="24">
      <c r="A263" s="37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8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4"/>
      <c r="AH263" s="34"/>
      <c r="AI263" s="34"/>
    </row>
    <row r="264" spans="1:35" s="32" customFormat="1" ht="24">
      <c r="A264" s="37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8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4"/>
      <c r="AH264" s="34"/>
      <c r="AI264" s="34"/>
    </row>
    <row r="265" spans="1:35" s="32" customFormat="1" ht="24">
      <c r="A265" s="37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8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4"/>
      <c r="AH265" s="34"/>
      <c r="AI265" s="34"/>
    </row>
    <row r="266" spans="1:35" s="32" customFormat="1" ht="24">
      <c r="A266" s="37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8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4"/>
      <c r="AH266" s="34"/>
      <c r="AI266" s="34"/>
    </row>
    <row r="267" spans="1:35" s="32" customFormat="1" ht="24">
      <c r="A267" s="37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8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4"/>
      <c r="AH267" s="34"/>
      <c r="AI267" s="34"/>
    </row>
    <row r="268" spans="1:35" s="32" customFormat="1" ht="24">
      <c r="A268" s="37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8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4"/>
      <c r="AH268" s="34"/>
      <c r="AI268" s="34"/>
    </row>
    <row r="269" spans="1:35" s="32" customFormat="1" ht="24">
      <c r="A269" s="37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8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4"/>
      <c r="AH269" s="34"/>
      <c r="AI269" s="34"/>
    </row>
    <row r="270" spans="1:35" s="32" customFormat="1" ht="24">
      <c r="A270" s="37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8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4"/>
      <c r="AH270" s="34"/>
      <c r="AI270" s="34"/>
    </row>
    <row r="271" spans="1:35" s="32" customFormat="1" ht="24">
      <c r="A271" s="37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8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4"/>
      <c r="AH271" s="34"/>
      <c r="AI271" s="34"/>
    </row>
    <row r="272" spans="1:35" s="32" customFormat="1" ht="24">
      <c r="A272" s="37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8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4"/>
      <c r="AH272" s="34"/>
      <c r="AI272" s="34"/>
    </row>
    <row r="273" spans="1:35" s="32" customFormat="1" ht="24">
      <c r="A273" s="37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8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4"/>
      <c r="AH273" s="34"/>
      <c r="AI273" s="34"/>
    </row>
    <row r="274" spans="1:35" s="32" customFormat="1" ht="24">
      <c r="A274" s="37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8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4"/>
      <c r="AH274" s="34"/>
      <c r="AI274" s="34"/>
    </row>
    <row r="275" spans="1:35" s="32" customFormat="1" ht="24">
      <c r="A275" s="37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8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4"/>
      <c r="AH275" s="34"/>
      <c r="AI275" s="34"/>
    </row>
    <row r="276" spans="1:35" s="32" customFormat="1" ht="24">
      <c r="A276" s="37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8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4"/>
      <c r="AH276" s="34"/>
      <c r="AI276" s="34"/>
    </row>
    <row r="277" spans="1:35" s="32" customFormat="1" ht="24">
      <c r="A277" s="37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8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4"/>
      <c r="AH277" s="34"/>
      <c r="AI277" s="34"/>
    </row>
    <row r="278" spans="1:35" s="32" customFormat="1" ht="24">
      <c r="A278" s="37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8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4"/>
      <c r="AH278" s="34"/>
      <c r="AI278" s="34"/>
    </row>
    <row r="279" spans="1:35" s="32" customFormat="1" ht="24">
      <c r="A279" s="37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8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4"/>
      <c r="AH279" s="34"/>
      <c r="AI279" s="34"/>
    </row>
    <row r="280" spans="1:35" s="32" customFormat="1" ht="24">
      <c r="A280" s="37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8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4"/>
      <c r="AH280" s="34"/>
      <c r="AI280" s="34"/>
    </row>
    <row r="281" spans="1:35" s="32" customFormat="1" ht="24">
      <c r="A281" s="37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8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4"/>
      <c r="AH281" s="34"/>
      <c r="AI281" s="34"/>
    </row>
    <row r="282" spans="1:35" s="32" customFormat="1" ht="24">
      <c r="A282" s="37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8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4"/>
      <c r="AH282" s="34"/>
      <c r="AI282" s="34"/>
    </row>
    <row r="283" spans="1:35" s="32" customFormat="1" ht="24">
      <c r="A283" s="37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8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4"/>
      <c r="AH283" s="34"/>
      <c r="AI283" s="34"/>
    </row>
    <row r="284" spans="1:35" s="32" customFormat="1" ht="24">
      <c r="A284" s="37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8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4"/>
      <c r="AH284" s="34"/>
      <c r="AI284" s="34"/>
    </row>
    <row r="285" spans="1:35" s="32" customFormat="1" ht="24">
      <c r="A285" s="37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8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4"/>
      <c r="AH285" s="34"/>
      <c r="AI285" s="34"/>
    </row>
    <row r="286" spans="1:35" s="32" customFormat="1" ht="24">
      <c r="A286" s="37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8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4"/>
      <c r="AH286" s="34"/>
      <c r="AI286" s="34"/>
    </row>
    <row r="287" spans="1:35" s="32" customFormat="1" ht="24">
      <c r="A287" s="37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8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4"/>
      <c r="AH287" s="34"/>
      <c r="AI287" s="34"/>
    </row>
    <row r="288" spans="1:35" s="32" customFormat="1" ht="24">
      <c r="A288" s="37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8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4"/>
      <c r="AH288" s="34"/>
      <c r="AI288" s="34"/>
    </row>
    <row r="289" spans="1:35" s="32" customFormat="1" ht="24">
      <c r="A289" s="37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8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4"/>
      <c r="AH289" s="34"/>
      <c r="AI289" s="34"/>
    </row>
    <row r="290" spans="1:35" s="32" customFormat="1" ht="24">
      <c r="A290" s="37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8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4"/>
      <c r="AH290" s="34"/>
      <c r="AI290" s="34"/>
    </row>
    <row r="291" spans="1:35" s="32" customFormat="1" ht="24">
      <c r="A291" s="37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8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4"/>
      <c r="AH291" s="34"/>
      <c r="AI291" s="34"/>
    </row>
    <row r="292" spans="1:35" s="32" customFormat="1" ht="24">
      <c r="A292" s="37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8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4"/>
      <c r="AH292" s="34"/>
      <c r="AI292" s="34"/>
    </row>
    <row r="293" spans="1:35" s="32" customFormat="1" ht="24">
      <c r="A293" s="37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8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4"/>
      <c r="AH293" s="34"/>
      <c r="AI293" s="34"/>
    </row>
    <row r="294" spans="1:35" s="32" customFormat="1" ht="24">
      <c r="A294" s="37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8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4"/>
      <c r="AH294" s="34"/>
      <c r="AI294" s="34"/>
    </row>
    <row r="295" spans="1:35" s="32" customFormat="1" ht="24">
      <c r="A295" s="37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8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4"/>
      <c r="AH295" s="34"/>
      <c r="AI295" s="34"/>
    </row>
    <row r="296" spans="1:35" s="32" customFormat="1" ht="24">
      <c r="A296" s="37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8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4"/>
      <c r="AH296" s="34"/>
      <c r="AI296" s="34"/>
    </row>
    <row r="297" spans="1:35" s="32" customFormat="1" ht="24">
      <c r="A297" s="37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8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4"/>
      <c r="AH297" s="34"/>
      <c r="AI297" s="34"/>
    </row>
    <row r="298" spans="1:35" s="32" customFormat="1" ht="24">
      <c r="A298" s="37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8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4"/>
      <c r="AH298" s="34"/>
      <c r="AI298" s="34"/>
    </row>
    <row r="299" spans="1:35" s="32" customFormat="1" ht="24">
      <c r="A299" s="37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8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4"/>
      <c r="AH299" s="34"/>
      <c r="AI299" s="34"/>
    </row>
    <row r="300" spans="1:35" s="32" customFormat="1" ht="24">
      <c r="A300" s="37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8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4"/>
      <c r="AH300" s="34"/>
      <c r="AI300" s="34"/>
    </row>
    <row r="301" spans="1:35" s="32" customFormat="1" ht="24">
      <c r="A301" s="37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8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4"/>
      <c r="AH301" s="34"/>
      <c r="AI301" s="34"/>
    </row>
    <row r="302" spans="1:35" s="32" customFormat="1" ht="24">
      <c r="A302" s="37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8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4"/>
      <c r="AH302" s="34"/>
      <c r="AI302" s="34"/>
    </row>
    <row r="303" spans="1:35" s="32" customFormat="1" ht="24">
      <c r="A303" s="37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8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4"/>
      <c r="AH303" s="34"/>
      <c r="AI303" s="34"/>
    </row>
    <row r="304" spans="1:35" s="32" customFormat="1" ht="24">
      <c r="A304" s="37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8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4"/>
      <c r="AH304" s="34"/>
      <c r="AI304" s="34"/>
    </row>
    <row r="305" spans="1:35" s="32" customFormat="1" ht="24">
      <c r="A305" s="37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8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4"/>
      <c r="AH305" s="34"/>
      <c r="AI305" s="34"/>
    </row>
    <row r="306" spans="1:35" s="32" customFormat="1" ht="24">
      <c r="A306" s="37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8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4"/>
      <c r="AH306" s="34"/>
      <c r="AI306" s="34"/>
    </row>
    <row r="307" spans="1:35" s="32" customFormat="1" ht="24">
      <c r="A307" s="37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8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4"/>
      <c r="AH307" s="34"/>
      <c r="AI307" s="34"/>
    </row>
    <row r="308" spans="1:35" s="32" customFormat="1" ht="24">
      <c r="A308" s="37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8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4"/>
      <c r="AH308" s="34"/>
      <c r="AI308" s="34"/>
    </row>
    <row r="309" spans="1:35" s="32" customFormat="1" ht="24">
      <c r="A309" s="37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8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4"/>
      <c r="AH309" s="34"/>
      <c r="AI309" s="34"/>
    </row>
    <row r="310" spans="1:35" s="32" customFormat="1" ht="24">
      <c r="A310" s="37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8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4"/>
      <c r="AH310" s="34"/>
      <c r="AI310" s="34"/>
    </row>
    <row r="311" spans="1:35" s="32" customFormat="1" ht="24">
      <c r="A311" s="37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8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4"/>
      <c r="AH311" s="34"/>
      <c r="AI311" s="34"/>
    </row>
    <row r="312" spans="1:35" s="32" customFormat="1" ht="24">
      <c r="A312" s="37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8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4"/>
      <c r="AH312" s="34"/>
      <c r="AI312" s="34"/>
    </row>
    <row r="313" spans="1:35" s="32" customFormat="1" ht="24">
      <c r="A313" s="37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8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4"/>
      <c r="AH313" s="34"/>
      <c r="AI313" s="34"/>
    </row>
    <row r="314" spans="1:35" s="32" customFormat="1" ht="24">
      <c r="A314" s="37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8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4"/>
      <c r="AH314" s="34"/>
      <c r="AI314" s="34"/>
    </row>
    <row r="315" spans="1:35" s="32" customFormat="1" ht="24">
      <c r="A315" s="37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8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4"/>
      <c r="AH315" s="34"/>
      <c r="AI315" s="34"/>
    </row>
    <row r="316" spans="1:35" s="32" customFormat="1" ht="24">
      <c r="A316" s="37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8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4"/>
      <c r="AH316" s="34"/>
      <c r="AI316" s="34"/>
    </row>
    <row r="317" spans="1:35" s="32" customFormat="1" ht="24">
      <c r="A317" s="37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8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4"/>
      <c r="AH317" s="34"/>
      <c r="AI317" s="34"/>
    </row>
    <row r="318" spans="1:35" s="32" customFormat="1" ht="24">
      <c r="A318" s="37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8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4"/>
      <c r="AH318" s="34"/>
      <c r="AI318" s="34"/>
    </row>
    <row r="319" spans="1:35" s="32" customFormat="1" ht="24">
      <c r="A319" s="37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8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4"/>
      <c r="AH319" s="34"/>
      <c r="AI319" s="34"/>
    </row>
    <row r="320" spans="1:35" s="32" customFormat="1" ht="24">
      <c r="A320" s="37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8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4"/>
      <c r="AH320" s="34"/>
      <c r="AI320" s="34"/>
    </row>
    <row r="321" spans="1:35" s="32" customFormat="1" ht="24">
      <c r="A321" s="37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8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4"/>
      <c r="AH321" s="34"/>
      <c r="AI321" s="34"/>
    </row>
    <row r="322" spans="1:35" s="32" customFormat="1" ht="24">
      <c r="A322" s="37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8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4"/>
      <c r="AH322" s="34"/>
      <c r="AI322" s="34"/>
    </row>
    <row r="323" spans="1:35" s="32" customFormat="1" ht="24">
      <c r="A323" s="37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8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4"/>
      <c r="AH323" s="34"/>
      <c r="AI323" s="34"/>
    </row>
    <row r="324" spans="1:35" s="32" customFormat="1" ht="24">
      <c r="A324" s="37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8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4"/>
      <c r="AH324" s="34"/>
      <c r="AI324" s="34"/>
    </row>
    <row r="325" spans="1:35" s="32" customFormat="1" ht="24">
      <c r="A325" s="37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8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4"/>
      <c r="AH325" s="34"/>
      <c r="AI325" s="34"/>
    </row>
    <row r="326" spans="1:35" s="32" customFormat="1" ht="24">
      <c r="A326" s="37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8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4"/>
      <c r="AH326" s="34"/>
      <c r="AI326" s="34"/>
    </row>
    <row r="327" spans="1:35" s="32" customFormat="1" ht="24">
      <c r="A327" s="37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8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4"/>
      <c r="AH327" s="34"/>
      <c r="AI327" s="34"/>
    </row>
    <row r="328" spans="1:35" s="32" customFormat="1" ht="24">
      <c r="A328" s="37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8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4"/>
      <c r="AH328" s="34"/>
      <c r="AI328" s="34"/>
    </row>
    <row r="329" spans="1:35" s="32" customFormat="1" ht="24">
      <c r="A329" s="37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8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4"/>
      <c r="AH329" s="34"/>
      <c r="AI329" s="34"/>
    </row>
    <row r="330" spans="1:35" s="32" customFormat="1" ht="24">
      <c r="A330" s="37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8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4"/>
      <c r="AH330" s="34"/>
      <c r="AI330" s="34"/>
    </row>
    <row r="331" spans="1:35" s="32" customFormat="1" ht="24">
      <c r="A331" s="37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8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4"/>
      <c r="AH331" s="34"/>
      <c r="AI331" s="34"/>
    </row>
    <row r="332" spans="1:35" s="32" customFormat="1" ht="24">
      <c r="A332" s="37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8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4"/>
      <c r="AH332" s="34"/>
      <c r="AI332" s="34"/>
    </row>
    <row r="333" spans="1:35" s="32" customFormat="1" ht="24">
      <c r="A333" s="37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8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4"/>
      <c r="AH333" s="34"/>
      <c r="AI333" s="34"/>
    </row>
    <row r="334" spans="1:35" s="32" customFormat="1" ht="24">
      <c r="A334" s="37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8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4"/>
      <c r="AH334" s="34"/>
      <c r="AI334" s="34"/>
    </row>
    <row r="335" spans="1:35" s="32" customFormat="1" ht="24">
      <c r="A335" s="37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8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4"/>
      <c r="AH335" s="34"/>
      <c r="AI335" s="34"/>
    </row>
    <row r="336" spans="1:35" s="32" customFormat="1" ht="24">
      <c r="A336" s="37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8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4"/>
      <c r="AH336" s="34"/>
      <c r="AI336" s="34"/>
    </row>
    <row r="337" spans="1:35" s="32" customFormat="1" ht="24">
      <c r="A337" s="37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8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4"/>
      <c r="AH337" s="34"/>
      <c r="AI337" s="34"/>
    </row>
    <row r="338" spans="1:35" s="32" customFormat="1" ht="24">
      <c r="A338" s="37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8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4"/>
      <c r="AH338" s="34"/>
      <c r="AI338" s="34"/>
    </row>
    <row r="339" spans="1:35" s="32" customFormat="1" ht="24">
      <c r="A339" s="37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8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4"/>
      <c r="AH339" s="34"/>
      <c r="AI339" s="34"/>
    </row>
    <row r="340" spans="1:35" s="32" customFormat="1" ht="24">
      <c r="A340" s="37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8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4"/>
      <c r="AH340" s="34"/>
      <c r="AI340" s="34"/>
    </row>
    <row r="341" spans="1:35" s="32" customFormat="1" ht="24">
      <c r="A341" s="37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8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4"/>
      <c r="AH341" s="34"/>
      <c r="AI341" s="34"/>
    </row>
    <row r="342" spans="1:35" s="32" customFormat="1" ht="24">
      <c r="A342" s="37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8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4"/>
      <c r="AH342" s="34"/>
      <c r="AI342" s="34"/>
    </row>
    <row r="343" spans="1:35" s="32" customFormat="1" ht="24">
      <c r="A343" s="37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8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4"/>
      <c r="AH343" s="34"/>
      <c r="AI343" s="34"/>
    </row>
    <row r="344" spans="1:35" s="32" customFormat="1" ht="24">
      <c r="A344" s="37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8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4"/>
      <c r="AH344" s="34"/>
      <c r="AI344" s="34"/>
    </row>
    <row r="345" spans="1:35" s="32" customFormat="1" ht="24">
      <c r="A345" s="37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8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4"/>
      <c r="AH345" s="34"/>
      <c r="AI345" s="34"/>
    </row>
    <row r="346" spans="1:35" s="32" customFormat="1" ht="24">
      <c r="A346" s="37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8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4"/>
      <c r="AH346" s="34"/>
      <c r="AI346" s="34"/>
    </row>
    <row r="347" spans="1:35" s="32" customFormat="1" ht="24">
      <c r="A347" s="37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8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4"/>
      <c r="AH347" s="34"/>
      <c r="AI347" s="34"/>
    </row>
    <row r="348" spans="1:35" s="32" customFormat="1" ht="24">
      <c r="A348" s="37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8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4"/>
      <c r="AH348" s="34"/>
      <c r="AI348" s="34"/>
    </row>
    <row r="349" spans="1:35" s="32" customFormat="1" ht="24">
      <c r="A349" s="37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8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4"/>
      <c r="AH349" s="34"/>
      <c r="AI349" s="34"/>
    </row>
    <row r="350" spans="1:35" s="32" customFormat="1" ht="24">
      <c r="A350" s="37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8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4"/>
      <c r="AH350" s="34"/>
      <c r="AI350" s="34"/>
    </row>
    <row r="351" spans="1:35" s="32" customFormat="1" ht="24">
      <c r="A351" s="37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8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4"/>
      <c r="AH351" s="34"/>
      <c r="AI351" s="34"/>
    </row>
    <row r="352" spans="1:35" s="32" customFormat="1" ht="24">
      <c r="A352" s="37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8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4"/>
      <c r="AH352" s="34"/>
      <c r="AI352" s="34"/>
    </row>
    <row r="353" spans="1:35" s="32" customFormat="1" ht="24">
      <c r="A353" s="37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8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4"/>
      <c r="AH353" s="34"/>
      <c r="AI353" s="34"/>
    </row>
    <row r="354" spans="1:35" s="32" customFormat="1" ht="24">
      <c r="A354" s="37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8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4"/>
      <c r="AH354" s="34"/>
      <c r="AI354" s="34"/>
    </row>
    <row r="355" spans="1:35" s="32" customFormat="1" ht="24">
      <c r="A355" s="37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8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4"/>
      <c r="AH355" s="34"/>
      <c r="AI355" s="34"/>
    </row>
    <row r="356" spans="1:35" s="32" customFormat="1" ht="24">
      <c r="A356" s="37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8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4"/>
      <c r="AH356" s="34"/>
      <c r="AI356" s="34"/>
    </row>
    <row r="357" spans="1:35" s="32" customFormat="1" ht="24">
      <c r="A357" s="37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8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4"/>
      <c r="AH357" s="34"/>
      <c r="AI357" s="34"/>
    </row>
    <row r="358" spans="1:35" s="32" customFormat="1" ht="24">
      <c r="A358" s="37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8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4"/>
      <c r="AH358" s="34"/>
      <c r="AI358" s="34"/>
    </row>
    <row r="359" spans="1:35" s="32" customFormat="1" ht="24">
      <c r="A359" s="37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8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4"/>
      <c r="AH359" s="34"/>
      <c r="AI359" s="34"/>
    </row>
    <row r="360" spans="1:35" s="32" customFormat="1" ht="24">
      <c r="A360" s="37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8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4"/>
      <c r="AH360" s="34"/>
      <c r="AI360" s="34"/>
    </row>
    <row r="361" spans="1:35" s="32" customFormat="1" ht="24">
      <c r="A361" s="37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8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4"/>
      <c r="AH361" s="34"/>
      <c r="AI361" s="34"/>
    </row>
    <row r="362" spans="1:35" s="32" customFormat="1" ht="24">
      <c r="A362" s="37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8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4"/>
      <c r="AH362" s="34"/>
      <c r="AI362" s="34"/>
    </row>
    <row r="363" spans="1:35" s="32" customFormat="1" ht="24">
      <c r="A363" s="37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8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4"/>
      <c r="AH363" s="34"/>
      <c r="AI363" s="34"/>
    </row>
    <row r="364" spans="1:35" s="32" customFormat="1" ht="24">
      <c r="A364" s="37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8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4"/>
      <c r="AH364" s="34"/>
      <c r="AI364" s="34"/>
    </row>
    <row r="365" spans="1:35" s="32" customFormat="1" ht="24">
      <c r="A365" s="37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8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4"/>
      <c r="AH365" s="34"/>
      <c r="AI365" s="34"/>
    </row>
    <row r="366" spans="1:35" s="32" customFormat="1" ht="24">
      <c r="A366" s="37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8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4"/>
      <c r="AH366" s="34"/>
      <c r="AI366" s="34"/>
    </row>
    <row r="367" spans="1:35" s="32" customFormat="1" ht="24">
      <c r="A367" s="37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8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4"/>
      <c r="AH367" s="34"/>
      <c r="AI367" s="34"/>
    </row>
    <row r="368" spans="1:35" s="32" customFormat="1" ht="24">
      <c r="A368" s="37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8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4"/>
      <c r="AH368" s="34"/>
      <c r="AI368" s="34"/>
    </row>
    <row r="369" spans="1:35" s="32" customFormat="1" ht="24">
      <c r="A369" s="37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8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4"/>
      <c r="AH369" s="34"/>
      <c r="AI369" s="34"/>
    </row>
    <row r="370" spans="1:35" s="32" customFormat="1" ht="24">
      <c r="A370" s="37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8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4"/>
      <c r="AH370" s="34"/>
      <c r="AI370" s="34"/>
    </row>
    <row r="371" spans="1:35" s="32" customFormat="1" ht="24">
      <c r="A371" s="37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8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4"/>
      <c r="AH371" s="34"/>
      <c r="AI371" s="34"/>
    </row>
    <row r="372" spans="1:35" s="32" customFormat="1" ht="24">
      <c r="A372" s="37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8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4"/>
      <c r="AH372" s="34"/>
      <c r="AI372" s="34"/>
    </row>
    <row r="373" spans="1:35" s="32" customFormat="1" ht="24">
      <c r="A373" s="37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8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4"/>
      <c r="AH373" s="34"/>
      <c r="AI373" s="34"/>
    </row>
    <row r="374" spans="1:35" s="32" customFormat="1" ht="24">
      <c r="A374" s="37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8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4"/>
      <c r="AH374" s="34"/>
      <c r="AI374" s="34"/>
    </row>
    <row r="375" spans="1:35" s="32" customFormat="1" ht="24">
      <c r="A375" s="37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8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4"/>
      <c r="AH375" s="34"/>
      <c r="AI375" s="34"/>
    </row>
    <row r="376" spans="1:35" s="32" customFormat="1" ht="24">
      <c r="A376" s="37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8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4"/>
      <c r="AH376" s="34"/>
      <c r="AI376" s="34"/>
    </row>
    <row r="377" spans="1:35" s="32" customFormat="1" ht="24">
      <c r="A377" s="37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8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4"/>
      <c r="AH377" s="34"/>
      <c r="AI377" s="34"/>
    </row>
    <row r="378" spans="1:35" s="32" customFormat="1" ht="24">
      <c r="A378" s="37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8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4"/>
      <c r="AH378" s="34"/>
      <c r="AI378" s="34"/>
    </row>
    <row r="379" spans="1:35" s="32" customFormat="1" ht="24">
      <c r="A379" s="37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8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4"/>
      <c r="AH379" s="34"/>
      <c r="AI379" s="34"/>
    </row>
    <row r="380" spans="1:35" s="32" customFormat="1" ht="24">
      <c r="A380" s="37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8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4"/>
      <c r="AH380" s="34"/>
      <c r="AI380" s="34"/>
    </row>
    <row r="381" spans="1:35" s="32" customFormat="1" ht="24">
      <c r="A381" s="37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8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4"/>
      <c r="AH381" s="34"/>
      <c r="AI381" s="34"/>
    </row>
    <row r="382" spans="1:35" s="32" customFormat="1" ht="24">
      <c r="A382" s="37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8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4"/>
      <c r="AH382" s="34"/>
      <c r="AI382" s="34"/>
    </row>
    <row r="383" spans="1:35" s="32" customFormat="1" ht="24">
      <c r="A383" s="37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8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4"/>
      <c r="AH383" s="34"/>
      <c r="AI383" s="34"/>
    </row>
    <row r="384" spans="1:35" s="32" customFormat="1" ht="24">
      <c r="A384" s="37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8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4"/>
      <c r="AH384" s="34"/>
      <c r="AI384" s="34"/>
    </row>
    <row r="385" spans="1:35" s="32" customFormat="1" ht="24">
      <c r="A385" s="37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8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4"/>
      <c r="AH385" s="34"/>
      <c r="AI385" s="34"/>
    </row>
    <row r="386" spans="1:35" s="32" customFormat="1" ht="24">
      <c r="A386" s="37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8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4"/>
      <c r="AH386" s="34"/>
      <c r="AI386" s="34"/>
    </row>
    <row r="387" spans="1:35" s="32" customFormat="1" ht="24">
      <c r="A387" s="37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8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4"/>
      <c r="AH387" s="34"/>
      <c r="AI387" s="34"/>
    </row>
    <row r="388" spans="1:35" s="32" customFormat="1" ht="24">
      <c r="A388" s="37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8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4"/>
      <c r="AH388" s="34"/>
      <c r="AI388" s="34"/>
    </row>
    <row r="389" spans="1:35" s="32" customFormat="1" ht="24">
      <c r="A389" s="37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8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4"/>
      <c r="AH389" s="34"/>
      <c r="AI389" s="34"/>
    </row>
    <row r="390" spans="1:35" s="32" customFormat="1" ht="24">
      <c r="A390" s="37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8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4"/>
      <c r="AH390" s="34"/>
      <c r="AI390" s="34"/>
    </row>
    <row r="391" spans="1:35" s="32" customFormat="1" ht="24">
      <c r="A391" s="37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8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4"/>
      <c r="AH391" s="34"/>
      <c r="AI391" s="34"/>
    </row>
    <row r="392" spans="1:35" s="32" customFormat="1" ht="24">
      <c r="A392" s="37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8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4"/>
      <c r="AH392" s="34"/>
      <c r="AI392" s="34"/>
    </row>
    <row r="393" spans="1:35" s="32" customFormat="1" ht="24">
      <c r="A393" s="37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8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4"/>
      <c r="AH393" s="34"/>
      <c r="AI393" s="34"/>
    </row>
    <row r="394" spans="1:35" s="32" customFormat="1" ht="24">
      <c r="A394" s="37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8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4"/>
      <c r="AH394" s="34"/>
      <c r="AI394" s="34"/>
    </row>
    <row r="395" spans="1:35" s="32" customFormat="1" ht="24">
      <c r="A395" s="37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8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4"/>
      <c r="AH395" s="34"/>
      <c r="AI395" s="34"/>
    </row>
    <row r="396" spans="1:35" s="32" customFormat="1" ht="24">
      <c r="A396" s="37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8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4"/>
      <c r="AH396" s="34"/>
      <c r="AI396" s="34"/>
    </row>
    <row r="397" spans="1:35" s="32" customFormat="1" ht="24">
      <c r="A397" s="37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8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4"/>
      <c r="AH397" s="34"/>
      <c r="AI397" s="34"/>
    </row>
    <row r="398" spans="1:35" s="32" customFormat="1" ht="24">
      <c r="A398" s="37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8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4"/>
      <c r="AH398" s="34"/>
      <c r="AI398" s="34"/>
    </row>
    <row r="399" spans="1:35" s="32" customFormat="1" ht="24">
      <c r="A399" s="37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8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4"/>
      <c r="AH399" s="34"/>
      <c r="AI399" s="34"/>
    </row>
    <row r="400" spans="1:35" s="32" customFormat="1" ht="24">
      <c r="A400" s="37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8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4"/>
      <c r="AH400" s="34"/>
      <c r="AI400" s="34"/>
    </row>
    <row r="401" spans="1:35" s="32" customFormat="1" ht="24">
      <c r="A401" s="37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8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4"/>
      <c r="AH401" s="34"/>
      <c r="AI401" s="34"/>
    </row>
    <row r="402" spans="1:35" s="32" customFormat="1" ht="24">
      <c r="A402" s="37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8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4"/>
      <c r="AH402" s="34"/>
      <c r="AI402" s="34"/>
    </row>
    <row r="403" spans="1:35" s="32" customFormat="1" ht="24">
      <c r="A403" s="37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8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4"/>
      <c r="AH403" s="34"/>
      <c r="AI403" s="34"/>
    </row>
    <row r="404" spans="1:35" s="32" customFormat="1" ht="24">
      <c r="A404" s="37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8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4"/>
      <c r="AH404" s="34"/>
      <c r="AI404" s="34"/>
    </row>
    <row r="405" spans="1:35" s="32" customFormat="1" ht="24">
      <c r="A405" s="37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8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4"/>
      <c r="AH405" s="34"/>
      <c r="AI405" s="34"/>
    </row>
    <row r="406" spans="1:35" s="32" customFormat="1" ht="24">
      <c r="A406" s="37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8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4"/>
      <c r="AH406" s="34"/>
      <c r="AI406" s="34"/>
    </row>
    <row r="407" spans="1:35" s="32" customFormat="1" ht="24">
      <c r="A407" s="37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8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4"/>
      <c r="AH407" s="34"/>
      <c r="AI407" s="34"/>
    </row>
    <row r="408" spans="1:35" s="32" customFormat="1" ht="24">
      <c r="A408" s="37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8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4"/>
      <c r="AH408" s="34"/>
      <c r="AI408" s="34"/>
    </row>
    <row r="409" spans="1:35" s="32" customFormat="1" ht="24">
      <c r="A409" s="37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8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4"/>
      <c r="AH409" s="34"/>
      <c r="AI409" s="34"/>
    </row>
    <row r="410" spans="1:35" s="32" customFormat="1" ht="24">
      <c r="A410" s="37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8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4"/>
      <c r="AH410" s="34"/>
      <c r="AI410" s="34"/>
    </row>
    <row r="411" spans="1:35" s="32" customFormat="1" ht="24">
      <c r="A411" s="37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8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4"/>
      <c r="AH411" s="34"/>
      <c r="AI411" s="34"/>
    </row>
    <row r="412" spans="1:35" s="32" customFormat="1" ht="24">
      <c r="A412" s="37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8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4"/>
      <c r="AH412" s="34"/>
      <c r="AI412" s="34"/>
    </row>
    <row r="413" spans="1:35" s="32" customFormat="1" ht="24">
      <c r="A413" s="37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8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4"/>
      <c r="AH413" s="34"/>
      <c r="AI413" s="34"/>
    </row>
    <row r="414" spans="1:35" s="32" customFormat="1" ht="24">
      <c r="A414" s="37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8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4"/>
      <c r="AH414" s="34"/>
      <c r="AI414" s="34"/>
    </row>
    <row r="415" spans="1:35" s="32" customFormat="1" ht="24">
      <c r="A415" s="37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8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4"/>
      <c r="AH415" s="34"/>
      <c r="AI415" s="34"/>
    </row>
    <row r="416" spans="1:35" s="32" customFormat="1" ht="24">
      <c r="A416" s="37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8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4"/>
      <c r="AH416" s="34"/>
      <c r="AI416" s="34"/>
    </row>
    <row r="417" spans="1:35" s="32" customFormat="1" ht="24">
      <c r="A417" s="37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8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4"/>
      <c r="AH417" s="34"/>
      <c r="AI417" s="34"/>
    </row>
    <row r="418" spans="1:35" s="32" customFormat="1" ht="24">
      <c r="A418" s="37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8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4"/>
      <c r="AH418" s="34"/>
      <c r="AI418" s="34"/>
    </row>
    <row r="419" spans="1:35" s="32" customFormat="1" ht="24">
      <c r="A419" s="37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8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4"/>
      <c r="AH419" s="34"/>
      <c r="AI419" s="34"/>
    </row>
    <row r="420" spans="1:35" s="32" customFormat="1" ht="24">
      <c r="A420" s="37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8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4"/>
      <c r="AH420" s="34"/>
      <c r="AI420" s="34"/>
    </row>
    <row r="421" spans="1:35" s="32" customFormat="1" ht="24">
      <c r="A421" s="37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8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4"/>
      <c r="AH421" s="34"/>
      <c r="AI421" s="34"/>
    </row>
    <row r="422" spans="1:35" s="32" customFormat="1" ht="24">
      <c r="A422" s="37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8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4"/>
      <c r="AH422" s="34"/>
      <c r="AI422" s="34"/>
    </row>
    <row r="423" spans="1:35" s="32" customFormat="1" ht="24">
      <c r="A423" s="37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8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4"/>
      <c r="AH423" s="34"/>
      <c r="AI423" s="34"/>
    </row>
    <row r="424" spans="1:35" s="32" customFormat="1" ht="24">
      <c r="A424" s="37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8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4"/>
      <c r="AH424" s="34"/>
      <c r="AI424" s="34"/>
    </row>
    <row r="425" spans="1:35" s="32" customFormat="1" ht="24">
      <c r="A425" s="37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8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4"/>
      <c r="AH425" s="34"/>
      <c r="AI425" s="34"/>
    </row>
    <row r="426" spans="1:35" s="32" customFormat="1" ht="24">
      <c r="A426" s="37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8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4"/>
      <c r="AH426" s="34"/>
      <c r="AI426" s="34"/>
    </row>
    <row r="427" spans="1:35" s="32" customFormat="1" ht="24">
      <c r="A427" s="37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8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4"/>
      <c r="AH427" s="34"/>
      <c r="AI427" s="34"/>
    </row>
    <row r="428" spans="1:35" s="32" customFormat="1" ht="24">
      <c r="A428" s="37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8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4"/>
      <c r="AH428" s="34"/>
      <c r="AI428" s="34"/>
    </row>
    <row r="429" spans="1:35" s="32" customFormat="1" ht="24">
      <c r="A429" s="37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8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4"/>
      <c r="AH429" s="34"/>
      <c r="AI429" s="34"/>
    </row>
    <row r="430" spans="1:35" s="32" customFormat="1" ht="24">
      <c r="A430" s="37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8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4"/>
      <c r="AH430" s="34"/>
      <c r="AI430" s="34"/>
    </row>
    <row r="431" spans="1:35" s="32" customFormat="1" ht="24">
      <c r="A431" s="37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8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4"/>
      <c r="AH431" s="34"/>
      <c r="AI431" s="34"/>
    </row>
    <row r="432" spans="1:35" s="32" customFormat="1" ht="24">
      <c r="A432" s="37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8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4"/>
      <c r="AH432" s="34"/>
      <c r="AI432" s="34"/>
    </row>
    <row r="433" spans="1:35" s="32" customFormat="1" ht="24">
      <c r="A433" s="37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8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4"/>
      <c r="AH433" s="34"/>
      <c r="AI433" s="34"/>
    </row>
    <row r="434" spans="1:35" s="32" customFormat="1" ht="24">
      <c r="A434" s="37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8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4"/>
      <c r="AH434" s="34"/>
      <c r="AI434" s="34"/>
    </row>
    <row r="435" spans="1:35" s="32" customFormat="1" ht="24">
      <c r="A435" s="37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8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4"/>
      <c r="AH435" s="34"/>
      <c r="AI435" s="34"/>
    </row>
    <row r="436" spans="1:35" s="32" customFormat="1" ht="24">
      <c r="A436" s="37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8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4"/>
      <c r="AH436" s="34"/>
      <c r="AI436" s="34"/>
    </row>
    <row r="437" spans="1:35" s="32" customFormat="1" ht="24">
      <c r="A437" s="37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8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4"/>
      <c r="AH437" s="34"/>
      <c r="AI437" s="34"/>
    </row>
    <row r="438" spans="1:35" s="32" customFormat="1" ht="24">
      <c r="A438" s="37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8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4"/>
      <c r="AH438" s="34"/>
      <c r="AI438" s="34"/>
    </row>
    <row r="439" spans="1:35" s="32" customFormat="1" ht="24">
      <c r="A439" s="37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8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4"/>
      <c r="AH439" s="34"/>
      <c r="AI439" s="34"/>
    </row>
    <row r="440" spans="1:35" s="32" customFormat="1" ht="24">
      <c r="A440" s="37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8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4"/>
      <c r="AH440" s="34"/>
      <c r="AI440" s="34"/>
    </row>
    <row r="441" spans="1:35" s="32" customFormat="1" ht="24">
      <c r="A441" s="37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8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4"/>
      <c r="AH441" s="34"/>
      <c r="AI441" s="34"/>
    </row>
    <row r="442" spans="1:35" s="32" customFormat="1" ht="24">
      <c r="A442" s="37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8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4"/>
      <c r="AH442" s="34"/>
      <c r="AI442" s="34"/>
    </row>
    <row r="443" spans="1:35" s="32" customFormat="1" ht="24">
      <c r="A443" s="37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8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4"/>
      <c r="AH443" s="34"/>
      <c r="AI443" s="34"/>
    </row>
    <row r="444" spans="1:35" s="32" customFormat="1" ht="24">
      <c r="A444" s="37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8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4"/>
      <c r="AH444" s="34"/>
      <c r="AI444" s="34"/>
    </row>
    <row r="445" spans="1:35" s="32" customFormat="1" ht="24">
      <c r="A445" s="37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8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4"/>
      <c r="AH445" s="34"/>
      <c r="AI445" s="34"/>
    </row>
    <row r="446" spans="1:35" s="32" customFormat="1" ht="24">
      <c r="A446" s="37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8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4"/>
      <c r="AH446" s="34"/>
      <c r="AI446" s="34"/>
    </row>
    <row r="447" spans="1:35" s="32" customFormat="1" ht="24">
      <c r="A447" s="37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8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4"/>
      <c r="AH447" s="34"/>
      <c r="AI447" s="34"/>
    </row>
    <row r="448" spans="1:35" s="32" customFormat="1" ht="24">
      <c r="A448" s="37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8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4"/>
      <c r="AH448" s="34"/>
      <c r="AI448" s="34"/>
    </row>
    <row r="449" spans="1:35" s="32" customFormat="1" ht="24">
      <c r="A449" s="37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8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4"/>
      <c r="AH449" s="34"/>
      <c r="AI449" s="34"/>
    </row>
    <row r="450" spans="1:35" s="32" customFormat="1" ht="24">
      <c r="A450" s="37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8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4"/>
      <c r="AH450" s="34"/>
      <c r="AI450" s="34"/>
    </row>
    <row r="451" spans="1:35" s="32" customFormat="1" ht="24">
      <c r="A451" s="37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8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4"/>
      <c r="AH451" s="34"/>
      <c r="AI451" s="34"/>
    </row>
    <row r="452" spans="1:35" s="32" customFormat="1" ht="24">
      <c r="A452" s="37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8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4"/>
      <c r="AH452" s="34"/>
      <c r="AI452" s="34"/>
    </row>
    <row r="453" spans="1:35" s="32" customFormat="1" ht="24">
      <c r="A453" s="37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8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4"/>
      <c r="AH453" s="34"/>
      <c r="AI453" s="34"/>
    </row>
    <row r="454" spans="1:35" s="32" customFormat="1" ht="24">
      <c r="A454" s="37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8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4"/>
      <c r="AH454" s="34"/>
      <c r="AI454" s="34"/>
    </row>
    <row r="455" spans="1:35" s="32" customFormat="1" ht="24">
      <c r="A455" s="37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8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4"/>
      <c r="AH455" s="34"/>
      <c r="AI455" s="34"/>
    </row>
    <row r="456" spans="1:35" s="32" customFormat="1" ht="24">
      <c r="A456" s="37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8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4"/>
      <c r="AH456" s="34"/>
      <c r="AI456" s="34"/>
    </row>
    <row r="457" spans="1:35" s="32" customFormat="1" ht="24">
      <c r="A457" s="37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8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4"/>
      <c r="AH457" s="34"/>
      <c r="AI457" s="34"/>
    </row>
    <row r="458" spans="1:35" s="32" customFormat="1" ht="24">
      <c r="A458" s="37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8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4"/>
      <c r="AH458" s="34"/>
      <c r="AI458" s="34"/>
    </row>
    <row r="459" spans="1:35" s="32" customFormat="1" ht="24">
      <c r="A459" s="37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8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4"/>
      <c r="AH459" s="34"/>
      <c r="AI459" s="34"/>
    </row>
    <row r="460" spans="1:35" s="32" customFormat="1" ht="24">
      <c r="A460" s="37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8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4"/>
      <c r="AH460" s="34"/>
      <c r="AI460" s="34"/>
    </row>
    <row r="461" spans="1:35" s="32" customFormat="1" ht="24">
      <c r="A461" s="37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8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4"/>
      <c r="AH461" s="34"/>
      <c r="AI461" s="34"/>
    </row>
    <row r="462" spans="1:35" s="32" customFormat="1" ht="24">
      <c r="A462" s="37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8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4"/>
      <c r="AH462" s="34"/>
      <c r="AI462" s="34"/>
    </row>
    <row r="463" spans="1:35" s="32" customFormat="1" ht="24">
      <c r="A463" s="37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8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4"/>
      <c r="AH463" s="34"/>
      <c r="AI463" s="34"/>
    </row>
    <row r="464" spans="1:35" s="32" customFormat="1" ht="24">
      <c r="A464" s="37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8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4"/>
      <c r="AH464" s="34"/>
      <c r="AI464" s="34"/>
    </row>
    <row r="465" spans="1:35" s="32" customFormat="1" ht="24">
      <c r="A465" s="37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8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4"/>
      <c r="AH465" s="34"/>
      <c r="AI465" s="34"/>
    </row>
    <row r="466" spans="1:35" s="32" customFormat="1" ht="24">
      <c r="A466" s="37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8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4"/>
      <c r="AH466" s="34"/>
      <c r="AI466" s="34"/>
    </row>
    <row r="467" spans="1:35" s="32" customFormat="1" ht="24">
      <c r="A467" s="37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8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4"/>
      <c r="AH467" s="34"/>
      <c r="AI467" s="34"/>
    </row>
    <row r="468" spans="1:35" s="32" customFormat="1" ht="24">
      <c r="A468" s="37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8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4"/>
      <c r="AH468" s="34"/>
      <c r="AI468" s="34"/>
    </row>
    <row r="469" spans="1:35" s="32" customFormat="1" ht="24">
      <c r="A469" s="37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8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4"/>
      <c r="AH469" s="34"/>
      <c r="AI469" s="34"/>
    </row>
    <row r="470" spans="1:35" s="32" customFormat="1" ht="24">
      <c r="A470" s="37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8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4"/>
      <c r="AH470" s="34"/>
      <c r="AI470" s="34"/>
    </row>
    <row r="471" spans="1:35" s="32" customFormat="1" ht="24">
      <c r="A471" s="37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8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4"/>
      <c r="AH471" s="34"/>
      <c r="AI471" s="34"/>
    </row>
    <row r="472" spans="1:35" s="32" customFormat="1" ht="24">
      <c r="A472" s="37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8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4"/>
      <c r="AH472" s="34"/>
      <c r="AI472" s="34"/>
    </row>
    <row r="473" spans="1:35" s="32" customFormat="1" ht="24">
      <c r="A473" s="37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8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4"/>
      <c r="AH473" s="34"/>
      <c r="AI473" s="34"/>
    </row>
    <row r="474" spans="1:35" s="32" customFormat="1" ht="24">
      <c r="A474" s="37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8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4"/>
      <c r="AH474" s="34"/>
      <c r="AI474" s="34"/>
    </row>
    <row r="475" spans="1:35" s="32" customFormat="1" ht="24">
      <c r="A475" s="37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8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4"/>
      <c r="AH475" s="34"/>
      <c r="AI475" s="34"/>
    </row>
    <row r="476" spans="1:35" s="32" customFormat="1" ht="24">
      <c r="A476" s="37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8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4"/>
      <c r="AH476" s="34"/>
      <c r="AI476" s="34"/>
    </row>
    <row r="477" spans="1:35" s="32" customFormat="1" ht="24">
      <c r="A477" s="37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8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4"/>
      <c r="AH477" s="34"/>
      <c r="AI477" s="34"/>
    </row>
    <row r="478" spans="1:35" s="32" customFormat="1" ht="24">
      <c r="A478" s="37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8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4"/>
      <c r="AH478" s="34"/>
      <c r="AI478" s="34"/>
    </row>
    <row r="479" spans="1:35" s="32" customFormat="1" ht="24">
      <c r="A479" s="37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8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4"/>
      <c r="AH479" s="34"/>
      <c r="AI479" s="34"/>
    </row>
    <row r="480" spans="1:35" s="32" customFormat="1" ht="24">
      <c r="A480" s="37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8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4"/>
      <c r="AH480" s="34"/>
      <c r="AI480" s="34"/>
    </row>
    <row r="481" spans="1:35" s="32" customFormat="1" ht="24">
      <c r="A481" s="37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8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4"/>
      <c r="AH481" s="34"/>
      <c r="AI481" s="34"/>
    </row>
    <row r="482" spans="1:35" s="32" customFormat="1" ht="24">
      <c r="A482" s="37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8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4"/>
      <c r="AH482" s="34"/>
      <c r="AI482" s="34"/>
    </row>
    <row r="483" spans="1:35" s="32" customFormat="1" ht="24">
      <c r="A483" s="37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8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4"/>
      <c r="AH483" s="34"/>
      <c r="AI483" s="34"/>
    </row>
    <row r="484" spans="1:35" s="32" customFormat="1" ht="24">
      <c r="A484" s="37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8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4"/>
      <c r="AH484" s="34"/>
      <c r="AI484" s="34"/>
    </row>
    <row r="485" spans="1:35" s="32" customFormat="1" ht="24">
      <c r="A485" s="37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8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4"/>
      <c r="AH485" s="34"/>
      <c r="AI485" s="34"/>
    </row>
    <row r="486" spans="1:35" s="32" customFormat="1" ht="24">
      <c r="A486" s="37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8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4"/>
      <c r="AH486" s="34"/>
      <c r="AI486" s="34"/>
    </row>
    <row r="487" spans="1:35" s="32" customFormat="1" ht="24">
      <c r="A487" s="37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8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4"/>
      <c r="AH487" s="34"/>
      <c r="AI487" s="34"/>
    </row>
    <row r="488" spans="1:35" s="32" customFormat="1" ht="24">
      <c r="A488" s="37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8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4"/>
      <c r="AH488" s="34"/>
      <c r="AI488" s="34"/>
    </row>
    <row r="489" spans="1:35" s="32" customFormat="1" ht="24">
      <c r="A489" s="37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8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4"/>
      <c r="AH489" s="34"/>
      <c r="AI489" s="34"/>
    </row>
    <row r="490" spans="1:35" s="32" customFormat="1" ht="24">
      <c r="A490" s="37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8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4"/>
      <c r="AH490" s="34"/>
      <c r="AI490" s="34"/>
    </row>
    <row r="491" spans="1:35" s="32" customFormat="1" ht="24">
      <c r="A491" s="37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8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4"/>
      <c r="AH491" s="34"/>
      <c r="AI491" s="34"/>
    </row>
    <row r="492" spans="1:35" s="32" customFormat="1" ht="24">
      <c r="A492" s="37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8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4"/>
      <c r="AH492" s="34"/>
      <c r="AI492" s="34"/>
    </row>
    <row r="493" spans="1:35" s="32" customFormat="1" ht="24">
      <c r="A493" s="37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8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4"/>
      <c r="AH493" s="34"/>
      <c r="AI493" s="34"/>
    </row>
    <row r="494" spans="1:35" s="32" customFormat="1" ht="24">
      <c r="A494" s="37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8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4"/>
      <c r="AH494" s="34"/>
      <c r="AI494" s="34"/>
    </row>
    <row r="495" spans="1:35" s="32" customFormat="1" ht="24">
      <c r="A495" s="37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8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4"/>
      <c r="AH495" s="34"/>
      <c r="AI495" s="34"/>
    </row>
    <row r="496" spans="1:35" s="32" customFormat="1" ht="24">
      <c r="A496" s="37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8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4"/>
      <c r="AH496" s="34"/>
      <c r="AI496" s="34"/>
    </row>
    <row r="497" spans="1:35" s="32" customFormat="1" ht="24">
      <c r="A497" s="37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8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4"/>
      <c r="AH497" s="34"/>
      <c r="AI497" s="34"/>
    </row>
    <row r="498" spans="1:35" s="32" customFormat="1" ht="24">
      <c r="A498" s="37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8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4"/>
      <c r="AH498" s="34"/>
      <c r="AI498" s="34"/>
    </row>
    <row r="499" spans="1:35" s="32" customFormat="1" ht="24">
      <c r="A499" s="37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8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4"/>
      <c r="AH499" s="34"/>
      <c r="AI499" s="34"/>
    </row>
    <row r="500" spans="1:35" s="32" customFormat="1" ht="24">
      <c r="A500" s="37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8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4"/>
      <c r="AH500" s="34"/>
      <c r="AI500" s="34"/>
    </row>
    <row r="501" spans="1:35" s="32" customFormat="1" ht="24">
      <c r="A501" s="37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8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4"/>
      <c r="AH501" s="34"/>
      <c r="AI501" s="34"/>
    </row>
    <row r="502" spans="1:35" s="32" customFormat="1" ht="24">
      <c r="A502" s="37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8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4"/>
      <c r="AH502" s="34"/>
      <c r="AI502" s="34"/>
    </row>
    <row r="503" spans="1:35" s="32" customFormat="1" ht="24">
      <c r="A503" s="37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8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4"/>
      <c r="AH503" s="34"/>
      <c r="AI503" s="34"/>
    </row>
    <row r="504" spans="1:35" s="32" customFormat="1" ht="24">
      <c r="A504" s="37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8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4"/>
      <c r="AH504" s="34"/>
      <c r="AI504" s="34"/>
    </row>
    <row r="505" spans="1:35" s="32" customFormat="1" ht="24">
      <c r="A505" s="37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8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4"/>
      <c r="AH505" s="34"/>
      <c r="AI505" s="34"/>
    </row>
    <row r="506" spans="1:35" s="32" customFormat="1" ht="24">
      <c r="A506" s="37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8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4"/>
      <c r="AH506" s="34"/>
      <c r="AI506" s="34"/>
    </row>
    <row r="507" spans="1:35" s="32" customFormat="1" ht="24">
      <c r="A507" s="37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8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4"/>
      <c r="AH507" s="34"/>
      <c r="AI507" s="34"/>
    </row>
    <row r="508" spans="1:35" s="32" customFormat="1" ht="24">
      <c r="A508" s="37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8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4"/>
      <c r="AH508" s="34"/>
      <c r="AI508" s="34"/>
    </row>
    <row r="509" spans="1:35" s="32" customFormat="1" ht="24">
      <c r="A509" s="37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8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4"/>
      <c r="AH509" s="34"/>
      <c r="AI509" s="34"/>
    </row>
    <row r="510" spans="1:35" s="32" customFormat="1" ht="24">
      <c r="A510" s="37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8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4"/>
      <c r="AH510" s="34"/>
      <c r="AI510" s="34"/>
    </row>
    <row r="511" spans="1:35" s="32" customFormat="1" ht="24">
      <c r="A511" s="37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8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4"/>
      <c r="AH511" s="34"/>
      <c r="AI511" s="34"/>
    </row>
    <row r="512" spans="1:35" s="32" customFormat="1" ht="24">
      <c r="A512" s="37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8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4"/>
      <c r="AH512" s="34"/>
      <c r="AI512" s="34"/>
    </row>
    <row r="513" spans="1:35" s="32" customFormat="1" ht="24">
      <c r="A513" s="37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8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4"/>
      <c r="AH513" s="34"/>
      <c r="AI513" s="34"/>
    </row>
    <row r="514" spans="1:35" s="32" customFormat="1" ht="24">
      <c r="A514" s="37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8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4"/>
      <c r="AH514" s="34"/>
      <c r="AI514" s="34"/>
    </row>
    <row r="515" spans="1:35" s="32" customFormat="1" ht="24">
      <c r="A515" s="37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8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4"/>
      <c r="AH515" s="34"/>
      <c r="AI515" s="34"/>
    </row>
    <row r="516" spans="1:35" s="32" customFormat="1" ht="24">
      <c r="A516" s="37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8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4"/>
      <c r="AH516" s="34"/>
      <c r="AI516" s="34"/>
    </row>
    <row r="517" spans="1:35" s="32" customFormat="1" ht="24">
      <c r="A517" s="37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8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4"/>
      <c r="AH517" s="34"/>
      <c r="AI517" s="34"/>
    </row>
    <row r="518" spans="1:35" s="32" customFormat="1" ht="24">
      <c r="A518" s="37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8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4"/>
      <c r="AH518" s="34"/>
      <c r="AI518" s="34"/>
    </row>
    <row r="519" spans="1:35" s="32" customFormat="1" ht="24">
      <c r="A519" s="37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8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4"/>
      <c r="AH519" s="34"/>
      <c r="AI519" s="34"/>
    </row>
    <row r="520" spans="1:35" s="32" customFormat="1" ht="24">
      <c r="A520" s="37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8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4"/>
      <c r="AH520" s="34"/>
      <c r="AI520" s="34"/>
    </row>
    <row r="521" spans="1:35" s="32" customFormat="1" ht="24">
      <c r="A521" s="37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8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4"/>
      <c r="AH521" s="34"/>
      <c r="AI521" s="34"/>
    </row>
    <row r="522" spans="1:35" s="32" customFormat="1" ht="24">
      <c r="A522" s="37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8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4"/>
      <c r="AH522" s="34"/>
      <c r="AI522" s="34"/>
    </row>
    <row r="523" spans="1:35" s="32" customFormat="1" ht="24">
      <c r="A523" s="37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8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4"/>
      <c r="AH523" s="34"/>
      <c r="AI523" s="34"/>
    </row>
    <row r="524" spans="1:35" s="32" customFormat="1" ht="24">
      <c r="A524" s="37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8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4"/>
      <c r="AH524" s="34"/>
      <c r="AI524" s="34"/>
    </row>
    <row r="525" spans="1:35" s="32" customFormat="1" ht="24">
      <c r="A525" s="37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8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4"/>
      <c r="AH525" s="34"/>
      <c r="AI525" s="34"/>
    </row>
    <row r="526" spans="1:35" s="32" customFormat="1" ht="24">
      <c r="A526" s="37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8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4"/>
      <c r="AH526" s="34"/>
      <c r="AI526" s="34"/>
    </row>
    <row r="527" spans="1:35" s="32" customFormat="1" ht="24">
      <c r="A527" s="37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8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4"/>
      <c r="AH527" s="34"/>
      <c r="AI527" s="34"/>
    </row>
    <row r="528" spans="1:35" s="32" customFormat="1" ht="24">
      <c r="A528" s="37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8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4"/>
      <c r="AH528" s="34"/>
      <c r="AI528" s="34"/>
    </row>
    <row r="529" spans="1:35" s="32" customFormat="1" ht="24">
      <c r="A529" s="37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8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4"/>
      <c r="AH529" s="34"/>
      <c r="AI529" s="34"/>
    </row>
    <row r="530" spans="1:35" s="32" customFormat="1" ht="24">
      <c r="A530" s="37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8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4"/>
      <c r="AH530" s="34"/>
      <c r="AI530" s="34"/>
    </row>
    <row r="531" spans="1:35" s="32" customFormat="1" ht="24">
      <c r="A531" s="37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8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4"/>
      <c r="AH531" s="34"/>
      <c r="AI531" s="34"/>
    </row>
    <row r="532" spans="1:35" s="32" customFormat="1" ht="24">
      <c r="A532" s="37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8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4"/>
      <c r="AH532" s="34"/>
      <c r="AI532" s="34"/>
    </row>
    <row r="533" spans="1:35" s="32" customFormat="1" ht="24">
      <c r="A533" s="37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8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4"/>
      <c r="AH533" s="34"/>
      <c r="AI533" s="34"/>
    </row>
    <row r="534" spans="1:35" s="32" customFormat="1" ht="24">
      <c r="A534" s="37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8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4"/>
      <c r="AH534" s="34"/>
      <c r="AI534" s="34"/>
    </row>
    <row r="535" spans="1:35" s="32" customFormat="1" ht="24">
      <c r="A535" s="37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8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4"/>
      <c r="AH535" s="34"/>
      <c r="AI535" s="34"/>
    </row>
    <row r="536" spans="1:35" s="32" customFormat="1" ht="24">
      <c r="A536" s="37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8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4"/>
      <c r="AH536" s="34"/>
      <c r="AI536" s="34"/>
    </row>
    <row r="537" spans="1:35" s="32" customFormat="1" ht="24">
      <c r="A537" s="37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8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4"/>
      <c r="AH537" s="34"/>
      <c r="AI537" s="34"/>
    </row>
    <row r="538" spans="1:35" s="32" customFormat="1" ht="24">
      <c r="A538" s="37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8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4"/>
      <c r="AH538" s="34"/>
      <c r="AI538" s="34"/>
    </row>
    <row r="539" spans="1:35" s="32" customFormat="1" ht="24">
      <c r="A539" s="37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8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4"/>
      <c r="AH539" s="34"/>
      <c r="AI539" s="34"/>
    </row>
    <row r="540" spans="1:35" s="32" customFormat="1" ht="24">
      <c r="A540" s="37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8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4"/>
      <c r="AH540" s="34"/>
      <c r="AI540" s="34"/>
    </row>
    <row r="541" spans="1:35" s="32" customFormat="1" ht="24">
      <c r="A541" s="37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8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4"/>
      <c r="AH541" s="34"/>
      <c r="AI541" s="34"/>
    </row>
    <row r="542" spans="1:35" s="32" customFormat="1" ht="24">
      <c r="A542" s="37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8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4"/>
      <c r="AH542" s="34"/>
      <c r="AI542" s="34"/>
    </row>
    <row r="543" spans="1:35" s="32" customFormat="1" ht="24">
      <c r="A543" s="37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8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4"/>
      <c r="AH543" s="34"/>
      <c r="AI543" s="34"/>
    </row>
    <row r="544" spans="1:35" s="32" customFormat="1" ht="24">
      <c r="A544" s="37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8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4"/>
      <c r="AH544" s="34"/>
      <c r="AI544" s="34"/>
    </row>
    <row r="545" spans="1:35" s="32" customFormat="1" ht="24">
      <c r="A545" s="37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8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4"/>
      <c r="AH545" s="34"/>
      <c r="AI545" s="34"/>
    </row>
    <row r="546" spans="1:35" s="32" customFormat="1" ht="24">
      <c r="A546" s="37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8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4"/>
      <c r="AH546" s="34"/>
      <c r="AI546" s="34"/>
    </row>
    <row r="547" spans="1:35" s="32" customFormat="1" ht="24">
      <c r="A547" s="37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8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4"/>
      <c r="AH547" s="34"/>
      <c r="AI547" s="34"/>
    </row>
    <row r="548" spans="1:35" s="32" customFormat="1" ht="24">
      <c r="A548" s="37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8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4"/>
      <c r="AH548" s="34"/>
      <c r="AI548" s="34"/>
    </row>
    <row r="549" spans="1:35" s="32" customFormat="1" ht="24">
      <c r="A549" s="37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8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4"/>
      <c r="AH549" s="34"/>
      <c r="AI549" s="34"/>
    </row>
    <row r="550" spans="1:35" s="32" customFormat="1" ht="24">
      <c r="A550" s="37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8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4"/>
      <c r="AH550" s="34"/>
      <c r="AI550" s="34"/>
    </row>
    <row r="551" spans="1:35" s="32" customFormat="1" ht="24">
      <c r="A551" s="37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8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4"/>
      <c r="AH551" s="34"/>
      <c r="AI551" s="34"/>
    </row>
    <row r="552" spans="1:35" s="32" customFormat="1" ht="24">
      <c r="A552" s="37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8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4"/>
      <c r="AH552" s="34"/>
      <c r="AI552" s="34"/>
    </row>
    <row r="553" spans="1:35" s="32" customFormat="1" ht="24">
      <c r="A553" s="37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8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4"/>
      <c r="AH553" s="34"/>
      <c r="AI553" s="34"/>
    </row>
    <row r="554" spans="1:35" s="32" customFormat="1" ht="24">
      <c r="A554" s="37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8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4"/>
      <c r="AH554" s="34"/>
      <c r="AI554" s="34"/>
    </row>
    <row r="555" spans="1:35" s="32" customFormat="1" ht="24">
      <c r="A555" s="37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8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4"/>
      <c r="AH555" s="34"/>
      <c r="AI555" s="34"/>
    </row>
    <row r="556" spans="1:35" s="32" customFormat="1" ht="24">
      <c r="A556" s="37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8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4"/>
      <c r="AH556" s="34"/>
      <c r="AI556" s="34"/>
    </row>
    <row r="557" spans="1:35" s="32" customFormat="1" ht="24">
      <c r="A557" s="37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8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4"/>
      <c r="AH557" s="34"/>
      <c r="AI557" s="34"/>
    </row>
    <row r="558" spans="1:35" s="32" customFormat="1" ht="24">
      <c r="A558" s="37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8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4"/>
      <c r="AH558" s="34"/>
      <c r="AI558" s="34"/>
    </row>
    <row r="559" spans="1:35" s="32" customFormat="1" ht="24">
      <c r="A559" s="37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8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4"/>
      <c r="AH559" s="34"/>
      <c r="AI559" s="34"/>
    </row>
    <row r="560" spans="1:35" s="32" customFormat="1" ht="24">
      <c r="A560" s="37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8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4"/>
      <c r="AH560" s="34"/>
      <c r="AI560" s="34"/>
    </row>
    <row r="561" spans="1:35" s="32" customFormat="1" ht="24">
      <c r="A561" s="37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8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4"/>
      <c r="AH561" s="34"/>
      <c r="AI561" s="34"/>
    </row>
    <row r="562" spans="1:35" s="32" customFormat="1" ht="24">
      <c r="A562" s="37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8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4"/>
      <c r="AH562" s="34"/>
      <c r="AI562" s="34"/>
    </row>
    <row r="563" spans="1:35" s="32" customFormat="1" ht="24">
      <c r="A563" s="37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8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4"/>
      <c r="AH563" s="34"/>
      <c r="AI563" s="34"/>
    </row>
    <row r="564" spans="1:35" s="32" customFormat="1" ht="24">
      <c r="A564" s="37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8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4"/>
      <c r="AH564" s="34"/>
      <c r="AI564" s="34"/>
    </row>
    <row r="565" spans="1:35" s="32" customFormat="1" ht="24">
      <c r="A565" s="37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8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4"/>
      <c r="AH565" s="34"/>
      <c r="AI565" s="34"/>
    </row>
    <row r="566" spans="1:35" s="32" customFormat="1" ht="24">
      <c r="A566" s="37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8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4"/>
      <c r="AH566" s="34"/>
      <c r="AI566" s="34"/>
    </row>
    <row r="567" spans="1:35" s="32" customFormat="1" ht="24">
      <c r="A567" s="37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8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4"/>
      <c r="AH567" s="34"/>
      <c r="AI567" s="34"/>
    </row>
    <row r="568" spans="1:35" s="32" customFormat="1" ht="24">
      <c r="A568" s="37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8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4"/>
      <c r="AH568" s="34"/>
      <c r="AI568" s="34"/>
    </row>
    <row r="569" spans="1:35" s="32" customFormat="1" ht="24">
      <c r="A569" s="37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8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4"/>
      <c r="AH569" s="34"/>
      <c r="AI569" s="34"/>
    </row>
    <row r="570" spans="1:35" s="32" customFormat="1" ht="24">
      <c r="A570" s="37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8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4"/>
      <c r="AH570" s="34"/>
      <c r="AI570" s="34"/>
    </row>
    <row r="571" spans="1:35" s="32" customFormat="1" ht="24">
      <c r="A571" s="37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8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4"/>
      <c r="AH571" s="34"/>
      <c r="AI571" s="34"/>
    </row>
    <row r="572" spans="1:35" s="32" customFormat="1" ht="24">
      <c r="A572" s="37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8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4"/>
      <c r="AH572" s="34"/>
      <c r="AI572" s="34"/>
    </row>
    <row r="573" spans="1:35" s="32" customFormat="1" ht="24">
      <c r="A573" s="37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8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4"/>
      <c r="AH573" s="34"/>
      <c r="AI573" s="34"/>
    </row>
    <row r="574" spans="1:35" s="32" customFormat="1" ht="24">
      <c r="A574" s="37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8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4"/>
      <c r="AH574" s="34"/>
      <c r="AI574" s="34"/>
    </row>
    <row r="575" spans="1:35" s="32" customFormat="1" ht="24">
      <c r="A575" s="37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8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4"/>
      <c r="AH575" s="34"/>
      <c r="AI575" s="34"/>
    </row>
    <row r="576" spans="1:35" s="32" customFormat="1" ht="24">
      <c r="A576" s="37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8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4"/>
      <c r="AH576" s="34"/>
      <c r="AI576" s="34"/>
    </row>
    <row r="577" spans="1:35" s="32" customFormat="1" ht="24">
      <c r="A577" s="37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8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4"/>
      <c r="AH577" s="34"/>
      <c r="AI577" s="34"/>
    </row>
    <row r="578" spans="1:35" s="32" customFormat="1" ht="24">
      <c r="A578" s="37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8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4"/>
      <c r="AH578" s="34"/>
      <c r="AI578" s="34"/>
    </row>
    <row r="579" spans="1:35" s="32" customFormat="1" ht="24">
      <c r="A579" s="37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8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4"/>
      <c r="AH579" s="34"/>
      <c r="AI579" s="34"/>
    </row>
    <row r="580" spans="1:35" s="32" customFormat="1" ht="24">
      <c r="A580" s="37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8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4"/>
      <c r="AH580" s="34"/>
      <c r="AI580" s="34"/>
    </row>
    <row r="581" spans="1:35" s="32" customFormat="1" ht="24">
      <c r="A581" s="37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8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4"/>
      <c r="AH581" s="34"/>
      <c r="AI581" s="34"/>
    </row>
    <row r="582" spans="1:35" s="32" customFormat="1" ht="24">
      <c r="A582" s="37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8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4"/>
      <c r="AH582" s="34"/>
      <c r="AI582" s="34"/>
    </row>
    <row r="583" spans="1:35" s="32" customFormat="1" ht="24">
      <c r="A583" s="37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8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4"/>
      <c r="AH583" s="34"/>
      <c r="AI583" s="34"/>
    </row>
    <row r="584" spans="1:35" s="32" customFormat="1" ht="24">
      <c r="A584" s="37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8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4"/>
      <c r="AH584" s="34"/>
      <c r="AI584" s="34"/>
    </row>
    <row r="585" spans="1:35" s="32" customFormat="1" ht="24">
      <c r="A585" s="37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8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4"/>
      <c r="AH585" s="34"/>
      <c r="AI585" s="34"/>
    </row>
    <row r="586" spans="1:35" s="32" customFormat="1" ht="24">
      <c r="A586" s="37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8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4"/>
      <c r="AH586" s="34"/>
      <c r="AI586" s="34"/>
    </row>
    <row r="587" spans="1:35" s="32" customFormat="1" ht="24">
      <c r="A587" s="37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8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4"/>
      <c r="AH587" s="34"/>
      <c r="AI587" s="34"/>
    </row>
    <row r="588" spans="1:35" s="32" customFormat="1" ht="24">
      <c r="A588" s="37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8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4"/>
      <c r="AH588" s="34"/>
      <c r="AI588" s="34"/>
    </row>
    <row r="589" spans="1:35" s="32" customFormat="1" ht="24">
      <c r="A589" s="37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8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4"/>
      <c r="AH589" s="34"/>
      <c r="AI589" s="34"/>
    </row>
    <row r="590" spans="1:35" s="32" customFormat="1" ht="24">
      <c r="A590" s="37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8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4"/>
      <c r="AH590" s="34"/>
      <c r="AI590" s="34"/>
    </row>
    <row r="591" spans="1:35" s="32" customFormat="1" ht="24">
      <c r="A591" s="37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8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4"/>
      <c r="AH591" s="34"/>
      <c r="AI591" s="34"/>
    </row>
    <row r="592" spans="1:35" s="32" customFormat="1" ht="24">
      <c r="A592" s="37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8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4"/>
      <c r="AH592" s="34"/>
      <c r="AI592" s="34"/>
    </row>
    <row r="593" spans="1:35" s="32" customFormat="1" ht="24">
      <c r="A593" s="37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8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4"/>
      <c r="AH593" s="34"/>
      <c r="AI593" s="34"/>
    </row>
    <row r="594" spans="1:35" s="32" customFormat="1" ht="24">
      <c r="A594" s="37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8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4"/>
      <c r="AH594" s="34"/>
      <c r="AI594" s="34"/>
    </row>
    <row r="595" spans="1:35" s="32" customFormat="1" ht="24">
      <c r="A595" s="37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8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4"/>
      <c r="AH595" s="34"/>
      <c r="AI595" s="34"/>
    </row>
    <row r="596" spans="1:35" s="32" customFormat="1" ht="24">
      <c r="A596" s="37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8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4"/>
      <c r="AH596" s="34"/>
      <c r="AI596" s="34"/>
    </row>
    <row r="597" spans="1:35" s="32" customFormat="1" ht="24">
      <c r="A597" s="37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8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4"/>
      <c r="AH597" s="34"/>
      <c r="AI597" s="34"/>
    </row>
    <row r="598" spans="1:35" s="32" customFormat="1" ht="24">
      <c r="A598" s="37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8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4"/>
      <c r="AH598" s="34"/>
      <c r="AI598" s="34"/>
    </row>
    <row r="599" spans="1:35" s="32" customFormat="1" ht="24">
      <c r="A599" s="37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8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4"/>
      <c r="AH599" s="34"/>
      <c r="AI599" s="34"/>
    </row>
    <row r="600" spans="1:35" s="32" customFormat="1" ht="24">
      <c r="A600" s="37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8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4"/>
      <c r="AH600" s="34"/>
      <c r="AI600" s="34"/>
    </row>
    <row r="601" spans="1:35" s="32" customFormat="1" ht="24">
      <c r="A601" s="37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8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4"/>
      <c r="AH601" s="34"/>
      <c r="AI601" s="34"/>
    </row>
    <row r="602" spans="1:35" s="32" customFormat="1" ht="24">
      <c r="A602" s="37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8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4"/>
      <c r="AH602" s="34"/>
      <c r="AI602" s="34"/>
    </row>
    <row r="603" spans="1:35" s="32" customFormat="1" ht="24">
      <c r="A603" s="37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8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4"/>
      <c r="AH603" s="34"/>
      <c r="AI603" s="34"/>
    </row>
    <row r="604" spans="1:35" s="32" customFormat="1" ht="24">
      <c r="A604" s="37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8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4"/>
      <c r="AH604" s="34"/>
      <c r="AI604" s="34"/>
    </row>
    <row r="605" spans="1:35" s="32" customFormat="1" ht="24">
      <c r="A605" s="37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8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4"/>
      <c r="AH605" s="34"/>
      <c r="AI605" s="34"/>
    </row>
    <row r="606" spans="1:35" s="32" customFormat="1" ht="24">
      <c r="A606" s="37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8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4"/>
      <c r="AH606" s="34"/>
      <c r="AI606" s="34"/>
    </row>
    <row r="607" spans="1:35" s="32" customFormat="1" ht="24">
      <c r="A607" s="37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8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4"/>
      <c r="AH607" s="34"/>
      <c r="AI607" s="34"/>
    </row>
    <row r="608" spans="1:35" s="32" customFormat="1" ht="24">
      <c r="A608" s="37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8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4"/>
      <c r="AH608" s="34"/>
      <c r="AI608" s="34"/>
    </row>
    <row r="609" spans="1:35" s="32" customFormat="1" ht="24">
      <c r="A609" s="37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8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4"/>
      <c r="AH609" s="34"/>
      <c r="AI609" s="34"/>
    </row>
    <row r="610" spans="1:35" s="32" customFormat="1" ht="24">
      <c r="A610" s="37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8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4"/>
      <c r="AH610" s="34"/>
      <c r="AI610" s="34"/>
    </row>
    <row r="611" spans="1:35" s="32" customFormat="1" ht="24">
      <c r="A611" s="37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8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4"/>
      <c r="AH611" s="34"/>
      <c r="AI611" s="34"/>
    </row>
    <row r="612" spans="1:35" s="32" customFormat="1" ht="24">
      <c r="A612" s="37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8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4"/>
      <c r="AH612" s="34"/>
      <c r="AI612" s="34"/>
    </row>
    <row r="613" spans="1:35" s="32" customFormat="1" ht="24">
      <c r="A613" s="37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8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4"/>
      <c r="AH613" s="34"/>
      <c r="AI613" s="34"/>
    </row>
    <row r="614" spans="1:35" s="32" customFormat="1" ht="24">
      <c r="A614" s="37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8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4"/>
      <c r="AH614" s="34"/>
      <c r="AI614" s="34"/>
    </row>
    <row r="615" spans="1:35" s="32" customFormat="1" ht="24">
      <c r="A615" s="37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8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4"/>
      <c r="AH615" s="34"/>
      <c r="AI615" s="34"/>
    </row>
    <row r="616" spans="1:35" s="32" customFormat="1" ht="24">
      <c r="A616" s="37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8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4"/>
      <c r="AH616" s="34"/>
      <c r="AI616" s="34"/>
    </row>
    <row r="617" spans="1:35" s="32" customFormat="1" ht="24">
      <c r="A617" s="37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8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4"/>
      <c r="AH617" s="34"/>
      <c r="AI617" s="34"/>
    </row>
    <row r="618" spans="1:35" s="32" customFormat="1" ht="24">
      <c r="A618" s="37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8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4"/>
      <c r="AH618" s="34"/>
      <c r="AI618" s="34"/>
    </row>
    <row r="619" spans="1:35" s="32" customFormat="1" ht="24">
      <c r="A619" s="37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8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4"/>
      <c r="AH619" s="34"/>
      <c r="AI619" s="34"/>
    </row>
    <row r="620" spans="1:35" s="32" customFormat="1" ht="24">
      <c r="A620" s="37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8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4"/>
      <c r="AH620" s="34"/>
      <c r="AI620" s="34"/>
    </row>
    <row r="621" spans="1:35" s="32" customFormat="1" ht="24">
      <c r="A621" s="37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8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4"/>
      <c r="AH621" s="34"/>
      <c r="AI621" s="34"/>
    </row>
    <row r="622" spans="1:35" s="32" customFormat="1" ht="24">
      <c r="A622" s="37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8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4"/>
      <c r="AH622" s="34"/>
      <c r="AI622" s="34"/>
    </row>
    <row r="623" spans="1:35" s="32" customFormat="1" ht="24">
      <c r="A623" s="37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8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4"/>
      <c r="AH623" s="34"/>
      <c r="AI623" s="34"/>
    </row>
    <row r="624" spans="1:35" s="32" customFormat="1" ht="24">
      <c r="A624" s="37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8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4"/>
      <c r="AH624" s="34"/>
      <c r="AI624" s="34"/>
    </row>
    <row r="625" spans="1:35" s="32" customFormat="1" ht="24">
      <c r="A625" s="37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8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4"/>
      <c r="AH625" s="34"/>
      <c r="AI625" s="34"/>
    </row>
    <row r="626" spans="1:35" s="32" customFormat="1" ht="24">
      <c r="A626" s="37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8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4"/>
      <c r="AH626" s="34"/>
      <c r="AI626" s="34"/>
    </row>
    <row r="627" spans="1:35" s="32" customFormat="1" ht="24">
      <c r="A627" s="37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8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4"/>
      <c r="AH627" s="34"/>
      <c r="AI627" s="34"/>
    </row>
    <row r="628" spans="1:35" s="32" customFormat="1" ht="24">
      <c r="A628" s="37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8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4"/>
      <c r="AH628" s="34"/>
      <c r="AI628" s="34"/>
    </row>
    <row r="629" spans="1:35" s="32" customFormat="1" ht="24">
      <c r="A629" s="37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8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4"/>
      <c r="AH629" s="34"/>
      <c r="AI629" s="34"/>
    </row>
    <row r="630" spans="1:35" s="32" customFormat="1" ht="24">
      <c r="A630" s="37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8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4"/>
      <c r="AH630" s="34"/>
      <c r="AI630" s="34"/>
    </row>
    <row r="631" spans="1:35" s="32" customFormat="1" ht="24">
      <c r="A631" s="37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8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4"/>
      <c r="AH631" s="34"/>
      <c r="AI631" s="34"/>
    </row>
    <row r="632" spans="1:35" s="32" customFormat="1" ht="24">
      <c r="A632" s="37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8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4"/>
      <c r="AH632" s="34"/>
      <c r="AI632" s="34"/>
    </row>
    <row r="633" spans="1:35" s="32" customFormat="1" ht="24">
      <c r="A633" s="37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8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4"/>
      <c r="AH633" s="34"/>
      <c r="AI633" s="34"/>
    </row>
    <row r="634" spans="1:35" s="32" customFormat="1" ht="24">
      <c r="A634" s="37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8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4"/>
      <c r="AH634" s="34"/>
      <c r="AI634" s="34"/>
    </row>
    <row r="635" spans="1:35" s="32" customFormat="1" ht="24">
      <c r="A635" s="37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8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4"/>
      <c r="AH635" s="34"/>
      <c r="AI635" s="34"/>
    </row>
    <row r="636" spans="1:35" s="32" customFormat="1" ht="24">
      <c r="A636" s="37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8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4"/>
      <c r="AH636" s="34"/>
      <c r="AI636" s="34"/>
    </row>
    <row r="637" spans="1:35" s="32" customFormat="1" ht="24">
      <c r="A637" s="37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8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4"/>
      <c r="AH637" s="34"/>
      <c r="AI637" s="34"/>
    </row>
    <row r="638" spans="1:35" s="32" customFormat="1" ht="24">
      <c r="A638" s="37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8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4"/>
      <c r="AH638" s="34"/>
      <c r="AI638" s="34"/>
    </row>
    <row r="639" spans="1:35" s="32" customFormat="1" ht="24">
      <c r="A639" s="37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8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4"/>
      <c r="AH639" s="34"/>
      <c r="AI639" s="34"/>
    </row>
    <row r="640" spans="1:35" s="32" customFormat="1" ht="24">
      <c r="A640" s="37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8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4"/>
      <c r="AH640" s="34"/>
      <c r="AI640" s="34"/>
    </row>
    <row r="641" spans="1:35" s="32" customFormat="1" ht="24">
      <c r="A641" s="37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8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4"/>
      <c r="AH641" s="34"/>
      <c r="AI641" s="34"/>
    </row>
    <row r="642" spans="1:35" s="32" customFormat="1" ht="24">
      <c r="A642" s="37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8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4"/>
      <c r="AH642" s="34"/>
      <c r="AI642" s="34"/>
    </row>
    <row r="643" spans="1:35" s="32" customFormat="1" ht="24">
      <c r="A643" s="37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8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4"/>
      <c r="AH643" s="34"/>
      <c r="AI643" s="34"/>
    </row>
    <row r="644" spans="1:35" s="32" customFormat="1" ht="24">
      <c r="A644" s="37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8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4"/>
      <c r="AH644" s="34"/>
      <c r="AI644" s="34"/>
    </row>
    <row r="645" spans="1:35" s="32" customFormat="1" ht="24">
      <c r="A645" s="37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8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4"/>
      <c r="AH645" s="34"/>
      <c r="AI645" s="34"/>
    </row>
    <row r="646" spans="1:35" s="32" customFormat="1" ht="24">
      <c r="A646" s="37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8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4"/>
      <c r="AH646" s="34"/>
      <c r="AI646" s="34"/>
    </row>
    <row r="647" spans="1:35" s="32" customFormat="1" ht="24">
      <c r="A647" s="37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8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4"/>
      <c r="AH647" s="34"/>
      <c r="AI647" s="34"/>
    </row>
    <row r="648" spans="1:35" s="32" customFormat="1" ht="24">
      <c r="A648" s="37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8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4"/>
      <c r="AH648" s="34"/>
      <c r="AI648" s="34"/>
    </row>
    <row r="649" spans="1:35" s="32" customFormat="1" ht="24">
      <c r="A649" s="37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8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4"/>
      <c r="AH649" s="34"/>
      <c r="AI649" s="34"/>
    </row>
    <row r="650" spans="1:35" s="32" customFormat="1" ht="24">
      <c r="A650" s="37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8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4"/>
      <c r="AH650" s="34"/>
      <c r="AI650" s="34"/>
    </row>
    <row r="651" spans="1:35" s="32" customFormat="1" ht="24">
      <c r="A651" s="37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8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4"/>
      <c r="AH651" s="34"/>
      <c r="AI651" s="34"/>
    </row>
    <row r="652" spans="1:35" s="32" customFormat="1" ht="24">
      <c r="A652" s="37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8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4"/>
      <c r="AH652" s="34"/>
      <c r="AI652" s="34"/>
    </row>
    <row r="653" spans="1:35" s="32" customFormat="1" ht="24">
      <c r="A653" s="37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8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4"/>
      <c r="AH653" s="34"/>
      <c r="AI653" s="34"/>
    </row>
    <row r="654" spans="1:35" s="32" customFormat="1" ht="24">
      <c r="A654" s="37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8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4"/>
      <c r="AH654" s="34"/>
      <c r="AI654" s="34"/>
    </row>
    <row r="655" spans="1:35" s="32" customFormat="1" ht="24">
      <c r="A655" s="37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8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4"/>
      <c r="AH655" s="34"/>
      <c r="AI655" s="34"/>
    </row>
    <row r="656" spans="1:35" s="32" customFormat="1" ht="24">
      <c r="A656" s="37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8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4"/>
      <c r="AH656" s="34"/>
      <c r="AI656" s="34"/>
    </row>
    <row r="657" spans="1:35" s="32" customFormat="1" ht="24">
      <c r="A657" s="37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8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4"/>
      <c r="AH657" s="34"/>
      <c r="AI657" s="34"/>
    </row>
    <row r="658" spans="1:35" s="32" customFormat="1" ht="24">
      <c r="A658" s="37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8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4"/>
      <c r="AH658" s="34"/>
      <c r="AI658" s="34"/>
    </row>
    <row r="659" spans="1:35" s="32" customFormat="1" ht="24">
      <c r="A659" s="37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8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4"/>
      <c r="AH659" s="34"/>
      <c r="AI659" s="34"/>
    </row>
    <row r="660" spans="1:35" s="32" customFormat="1" ht="24">
      <c r="A660" s="37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8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4"/>
      <c r="AH660" s="34"/>
      <c r="AI660" s="34"/>
    </row>
    <row r="661" spans="1:35" s="32" customFormat="1" ht="24">
      <c r="A661" s="37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8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4"/>
      <c r="AH661" s="34"/>
      <c r="AI661" s="34"/>
    </row>
    <row r="662" spans="1:35" s="32" customFormat="1" ht="24">
      <c r="A662" s="37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8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4"/>
      <c r="AH662" s="34"/>
      <c r="AI662" s="34"/>
    </row>
    <row r="663" spans="1:35" s="32" customFormat="1" ht="24">
      <c r="A663" s="37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8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4"/>
      <c r="AH663" s="34"/>
      <c r="AI663" s="34"/>
    </row>
    <row r="664" spans="1:35" s="32" customFormat="1" ht="24">
      <c r="A664" s="37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8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4"/>
      <c r="AH664" s="34"/>
      <c r="AI664" s="34"/>
    </row>
    <row r="665" spans="1:35" s="32" customFormat="1" ht="24">
      <c r="A665" s="37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8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4"/>
      <c r="AH665" s="34"/>
      <c r="AI665" s="34"/>
    </row>
    <row r="666" spans="1:35" s="32" customFormat="1" ht="24">
      <c r="A666" s="37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8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4"/>
      <c r="AH666" s="34"/>
      <c r="AI666" s="34"/>
    </row>
    <row r="667" spans="1:35" s="32" customFormat="1" ht="24">
      <c r="A667" s="37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8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4"/>
      <c r="AH667" s="34"/>
      <c r="AI667" s="34"/>
    </row>
    <row r="668" spans="1:35" s="32" customFormat="1" ht="24">
      <c r="A668" s="37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8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4"/>
      <c r="AH668" s="34"/>
      <c r="AI668" s="34"/>
    </row>
    <row r="669" spans="1:35" s="32" customFormat="1" ht="24">
      <c r="A669" s="37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8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4"/>
      <c r="AH669" s="34"/>
      <c r="AI669" s="34"/>
    </row>
    <row r="670" spans="1:35" s="32" customFormat="1" ht="24">
      <c r="A670" s="37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8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4"/>
      <c r="AH670" s="34"/>
      <c r="AI670" s="34"/>
    </row>
    <row r="671" spans="1:35" s="32" customFormat="1" ht="24">
      <c r="A671" s="37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8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4"/>
      <c r="AH671" s="34"/>
      <c r="AI671" s="34"/>
    </row>
    <row r="672" spans="1:35" s="32" customFormat="1" ht="24">
      <c r="A672" s="37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8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4"/>
      <c r="AH672" s="34"/>
      <c r="AI672" s="34"/>
    </row>
    <row r="673" spans="1:35" s="32" customFormat="1" ht="24">
      <c r="A673" s="37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8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4"/>
      <c r="AH673" s="34"/>
      <c r="AI673" s="34"/>
    </row>
    <row r="674" spans="1:35" s="32" customFormat="1" ht="24">
      <c r="A674" s="37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8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4"/>
      <c r="AH674" s="34"/>
      <c r="AI674" s="34"/>
    </row>
    <row r="675" spans="1:35" s="32" customFormat="1" ht="24">
      <c r="A675" s="37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8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4"/>
      <c r="AH675" s="34"/>
      <c r="AI675" s="34"/>
    </row>
    <row r="676" spans="1:35" s="32" customFormat="1" ht="24">
      <c r="A676" s="37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8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4"/>
      <c r="AH676" s="34"/>
      <c r="AI676" s="34"/>
    </row>
    <row r="677" spans="1:35" s="32" customFormat="1" ht="24">
      <c r="A677" s="37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8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4"/>
      <c r="AH677" s="34"/>
      <c r="AI677" s="34"/>
    </row>
    <row r="678" spans="1:35" s="32" customFormat="1" ht="24">
      <c r="A678" s="37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8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4"/>
      <c r="AH678" s="34"/>
      <c r="AI678" s="34"/>
    </row>
    <row r="679" spans="1:35" s="32" customFormat="1" ht="24">
      <c r="A679" s="37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8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4"/>
      <c r="AH679" s="34"/>
      <c r="AI679" s="34"/>
    </row>
    <row r="680" spans="1:35" s="32" customFormat="1" ht="24">
      <c r="A680" s="37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8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4"/>
      <c r="AH680" s="34"/>
      <c r="AI680" s="34"/>
    </row>
    <row r="681" spans="1:35" s="32" customFormat="1" ht="24">
      <c r="A681" s="37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8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4"/>
      <c r="AH681" s="34"/>
      <c r="AI681" s="34"/>
    </row>
    <row r="682" spans="1:35" s="32" customFormat="1" ht="24">
      <c r="A682" s="37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8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4"/>
      <c r="AH682" s="34"/>
      <c r="AI682" s="34"/>
    </row>
    <row r="683" spans="1:35" s="32" customFormat="1" ht="24">
      <c r="A683" s="37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8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4"/>
      <c r="AH683" s="34"/>
      <c r="AI683" s="34"/>
    </row>
    <row r="684" spans="1:35" s="32" customFormat="1" ht="24">
      <c r="A684" s="37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8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4"/>
      <c r="AH684" s="34"/>
      <c r="AI684" s="34"/>
    </row>
    <row r="685" spans="1:35" s="32" customFormat="1" ht="24">
      <c r="A685" s="37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8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4"/>
      <c r="AH685" s="34"/>
      <c r="AI685" s="34"/>
    </row>
    <row r="686" spans="1:35" s="32" customFormat="1" ht="24">
      <c r="A686" s="37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8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4"/>
      <c r="AH686" s="34"/>
      <c r="AI686" s="34"/>
    </row>
    <row r="687" spans="1:35" s="32" customFormat="1" ht="24">
      <c r="A687" s="37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8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4"/>
      <c r="AH687" s="34"/>
      <c r="AI687" s="34"/>
    </row>
    <row r="688" spans="1:35" s="32" customFormat="1" ht="24">
      <c r="A688" s="37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8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4"/>
      <c r="AH688" s="34"/>
      <c r="AI688" s="34"/>
    </row>
    <row r="689" spans="1:35" s="32" customFormat="1" ht="24">
      <c r="A689" s="37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8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4"/>
      <c r="AH689" s="34"/>
      <c r="AI689" s="34"/>
    </row>
    <row r="690" spans="1:35" s="32" customFormat="1" ht="24">
      <c r="A690" s="37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8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4"/>
      <c r="AH690" s="34"/>
      <c r="AI690" s="34"/>
    </row>
    <row r="691" spans="1:35" s="32" customFormat="1" ht="24">
      <c r="A691" s="37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8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4"/>
      <c r="AH691" s="34"/>
      <c r="AI691" s="34"/>
    </row>
    <row r="692" spans="1:35" s="32" customFormat="1" ht="24">
      <c r="A692" s="37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8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4"/>
      <c r="AH692" s="34"/>
      <c r="AI692" s="34"/>
    </row>
    <row r="693" spans="1:35" s="32" customFormat="1" ht="24">
      <c r="A693" s="37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8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4"/>
      <c r="AH693" s="34"/>
      <c r="AI693" s="34"/>
    </row>
    <row r="694" spans="1:35" s="32" customFormat="1" ht="24">
      <c r="A694" s="37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8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4"/>
      <c r="AH694" s="34"/>
      <c r="AI694" s="34"/>
    </row>
    <row r="695" spans="1:35" s="32" customFormat="1" ht="24">
      <c r="A695" s="37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8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4"/>
      <c r="AH695" s="34"/>
      <c r="AI695" s="34"/>
    </row>
    <row r="696" spans="1:35" s="32" customFormat="1" ht="24">
      <c r="A696" s="37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8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4"/>
      <c r="AH696" s="34"/>
      <c r="AI696" s="34"/>
    </row>
    <row r="697" spans="1:35" s="32" customFormat="1" ht="24">
      <c r="A697" s="37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8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4"/>
      <c r="AH697" s="34"/>
      <c r="AI697" s="34"/>
    </row>
    <row r="698" spans="1:35" s="32" customFormat="1" ht="24">
      <c r="A698" s="37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8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4"/>
      <c r="AH698" s="34"/>
      <c r="AI698" s="34"/>
    </row>
    <row r="699" spans="1:35" s="32" customFormat="1" ht="24">
      <c r="A699" s="37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8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4"/>
      <c r="AH699" s="34"/>
      <c r="AI699" s="34"/>
    </row>
    <row r="700" spans="1:35" s="32" customFormat="1" ht="24">
      <c r="A700" s="37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8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4"/>
      <c r="AH700" s="34"/>
      <c r="AI700" s="34"/>
    </row>
    <row r="701" spans="1:35" s="32" customFormat="1" ht="24">
      <c r="A701" s="37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8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4"/>
      <c r="AH701" s="34"/>
      <c r="AI701" s="34"/>
    </row>
    <row r="702" spans="1:35" s="32" customFormat="1" ht="24">
      <c r="A702" s="37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8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4"/>
      <c r="AH702" s="34"/>
      <c r="AI702" s="34"/>
    </row>
    <row r="703" spans="1:35" s="32" customFormat="1" ht="24">
      <c r="A703" s="37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8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4"/>
      <c r="AH703" s="34"/>
      <c r="AI703" s="34"/>
    </row>
    <row r="704" spans="1:35" s="32" customFormat="1" ht="24">
      <c r="A704" s="37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8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4"/>
      <c r="AH704" s="34"/>
      <c r="AI704" s="34"/>
    </row>
    <row r="705" spans="1:35" s="32" customFormat="1" ht="24">
      <c r="A705" s="37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8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4"/>
      <c r="AH705" s="34"/>
      <c r="AI705" s="34"/>
    </row>
    <row r="706" spans="1:35" s="32" customFormat="1" ht="24">
      <c r="A706" s="37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8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4"/>
      <c r="AH706" s="34"/>
      <c r="AI706" s="34"/>
    </row>
    <row r="707" spans="1:35" s="32" customFormat="1" ht="24">
      <c r="A707" s="37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8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4"/>
      <c r="AH707" s="34"/>
      <c r="AI707" s="34"/>
    </row>
    <row r="708" spans="1:35" s="32" customFormat="1" ht="24">
      <c r="A708" s="37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8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4"/>
      <c r="AH708" s="34"/>
      <c r="AI708" s="34"/>
    </row>
    <row r="709" spans="1:35" s="32" customFormat="1" ht="24">
      <c r="A709" s="37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8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4"/>
      <c r="AH709" s="34"/>
      <c r="AI709" s="34"/>
    </row>
    <row r="710" spans="1:35" s="32" customFormat="1" ht="24">
      <c r="A710" s="37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8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4"/>
      <c r="AH710" s="34"/>
      <c r="AI710" s="34"/>
    </row>
    <row r="711" spans="1:35" s="32" customFormat="1" ht="24">
      <c r="A711" s="37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8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4"/>
      <c r="AH711" s="34"/>
      <c r="AI711" s="34"/>
    </row>
    <row r="712" spans="1:35" s="32" customFormat="1" ht="24">
      <c r="A712" s="37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8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4"/>
      <c r="AH712" s="34"/>
      <c r="AI712" s="34"/>
    </row>
    <row r="713" spans="1:35" s="32" customFormat="1" ht="24">
      <c r="A713" s="37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8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4"/>
      <c r="AH713" s="34"/>
      <c r="AI713" s="34"/>
    </row>
    <row r="714" spans="1:35" s="32" customFormat="1" ht="24">
      <c r="A714" s="37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8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4"/>
      <c r="AH714" s="34"/>
      <c r="AI714" s="34"/>
    </row>
    <row r="715" spans="1:35" s="32" customFormat="1" ht="24">
      <c r="A715" s="37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8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4"/>
      <c r="AH715" s="34"/>
      <c r="AI715" s="34"/>
    </row>
    <row r="716" spans="1:35" s="32" customFormat="1" ht="24">
      <c r="A716" s="37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8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4"/>
      <c r="AH716" s="34"/>
      <c r="AI716" s="34"/>
    </row>
    <row r="717" spans="1:35" s="32" customFormat="1" ht="24">
      <c r="A717" s="37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8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4"/>
      <c r="AH717" s="34"/>
      <c r="AI717" s="34"/>
    </row>
    <row r="718" spans="1:35" s="32" customFormat="1" ht="24">
      <c r="A718" s="37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8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4"/>
      <c r="AH718" s="34"/>
      <c r="AI718" s="34"/>
    </row>
    <row r="719" spans="1:35" s="32" customFormat="1" ht="24">
      <c r="A719" s="37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8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4"/>
      <c r="AH719" s="34"/>
      <c r="AI719" s="34"/>
    </row>
    <row r="720" spans="1:35" s="32" customFormat="1" ht="24">
      <c r="A720" s="37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8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4"/>
      <c r="AH720" s="34"/>
      <c r="AI720" s="34"/>
    </row>
    <row r="721" spans="1:35" s="32" customFormat="1" ht="24">
      <c r="A721" s="37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8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4"/>
      <c r="AH721" s="34"/>
      <c r="AI721" s="34"/>
    </row>
    <row r="722" spans="1:35" s="32" customFormat="1" ht="24">
      <c r="A722" s="37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8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4"/>
      <c r="AH722" s="34"/>
      <c r="AI722" s="34"/>
    </row>
    <row r="723" spans="1:35" s="32" customFormat="1" ht="24">
      <c r="A723" s="37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8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4"/>
      <c r="AH723" s="34"/>
      <c r="AI723" s="34"/>
    </row>
    <row r="724" spans="1:35" s="32" customFormat="1" ht="24">
      <c r="A724" s="37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8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4"/>
      <c r="AH724" s="34"/>
      <c r="AI724" s="34"/>
    </row>
    <row r="725" spans="1:35" s="32" customFormat="1" ht="24">
      <c r="A725" s="37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8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4"/>
      <c r="AH725" s="34"/>
      <c r="AI725" s="34"/>
    </row>
    <row r="726" spans="1:35" s="32" customFormat="1" ht="24">
      <c r="A726" s="37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8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4"/>
      <c r="AH726" s="34"/>
      <c r="AI726" s="34"/>
    </row>
    <row r="727" spans="1:35" s="32" customFormat="1" ht="24">
      <c r="A727" s="37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8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4"/>
      <c r="AH727" s="34"/>
      <c r="AI727" s="34"/>
    </row>
    <row r="728" spans="1:35" s="32" customFormat="1" ht="24">
      <c r="A728" s="37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8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4"/>
      <c r="AH728" s="34"/>
      <c r="AI728" s="34"/>
    </row>
    <row r="729" spans="1:35" s="32" customFormat="1" ht="24">
      <c r="A729" s="37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8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4"/>
      <c r="AH729" s="34"/>
      <c r="AI729" s="34"/>
    </row>
    <row r="730" spans="1:35" s="32" customFormat="1" ht="24">
      <c r="A730" s="37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8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4"/>
      <c r="AH730" s="34"/>
      <c r="AI730" s="34"/>
    </row>
    <row r="731" spans="1:35" s="32" customFormat="1" ht="24">
      <c r="A731" s="37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8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4"/>
      <c r="AH731" s="34"/>
      <c r="AI731" s="34"/>
    </row>
    <row r="732" spans="1:35" s="32" customFormat="1" ht="24">
      <c r="A732" s="37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8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4"/>
      <c r="AH732" s="34"/>
      <c r="AI732" s="34"/>
    </row>
    <row r="733" spans="1:35" s="32" customFormat="1" ht="24">
      <c r="A733" s="37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8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4"/>
      <c r="AH733" s="34"/>
      <c r="AI733" s="34"/>
    </row>
    <row r="734" spans="1:35" s="32" customFormat="1" ht="24">
      <c r="A734" s="37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8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4"/>
      <c r="AH734" s="34"/>
      <c r="AI734" s="34"/>
    </row>
    <row r="735" spans="1:35" s="32" customFormat="1" ht="24">
      <c r="A735" s="37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8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4"/>
      <c r="AH735" s="34"/>
      <c r="AI735" s="34"/>
    </row>
    <row r="736" spans="1:35" s="32" customFormat="1" ht="24">
      <c r="A736" s="37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8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4"/>
      <c r="AH736" s="34"/>
      <c r="AI736" s="34"/>
    </row>
    <row r="737" spans="1:35" s="32" customFormat="1" ht="24">
      <c r="A737" s="37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8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4"/>
      <c r="AH737" s="34"/>
      <c r="AI737" s="34"/>
    </row>
    <row r="738" spans="1:35" s="32" customFormat="1" ht="24">
      <c r="A738" s="37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8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4"/>
      <c r="AH738" s="34"/>
      <c r="AI738" s="34"/>
    </row>
    <row r="739" spans="1:35" s="32" customFormat="1" ht="24">
      <c r="A739" s="37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8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4"/>
      <c r="AH739" s="34"/>
      <c r="AI739" s="34"/>
    </row>
    <row r="740" spans="1:35" s="32" customFormat="1" ht="24">
      <c r="A740" s="37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8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4"/>
      <c r="AH740" s="34"/>
      <c r="AI740" s="34"/>
    </row>
    <row r="741" spans="1:35" s="32" customFormat="1" ht="24">
      <c r="A741" s="37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8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4"/>
      <c r="AH741" s="34"/>
      <c r="AI741" s="34"/>
    </row>
    <row r="742" spans="1:35" s="32" customFormat="1" ht="24">
      <c r="A742" s="37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8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4"/>
      <c r="AH742" s="34"/>
      <c r="AI742" s="34"/>
    </row>
    <row r="743" spans="1:35" s="32" customFormat="1" ht="24">
      <c r="A743" s="37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8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4"/>
      <c r="AH743" s="34"/>
      <c r="AI743" s="34"/>
    </row>
    <row r="744" spans="1:35" s="32" customFormat="1" ht="24">
      <c r="A744" s="37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8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4"/>
      <c r="AH744" s="34"/>
      <c r="AI744" s="34"/>
    </row>
    <row r="745" spans="1:35" s="32" customFormat="1" ht="24">
      <c r="A745" s="37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8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4"/>
      <c r="AH745" s="34"/>
      <c r="AI745" s="34"/>
    </row>
    <row r="746" spans="1:35" s="32" customFormat="1" ht="24">
      <c r="A746" s="37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8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4"/>
      <c r="AH746" s="34"/>
      <c r="AI746" s="34"/>
    </row>
    <row r="747" spans="1:35" s="32" customFormat="1" ht="24">
      <c r="A747" s="37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8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4"/>
      <c r="AH747" s="34"/>
      <c r="AI747" s="34"/>
    </row>
    <row r="748" spans="1:35" s="32" customFormat="1" ht="24">
      <c r="A748" s="37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8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4"/>
      <c r="AH748" s="34"/>
      <c r="AI748" s="34"/>
    </row>
    <row r="749" spans="1:35" s="32" customFormat="1" ht="24">
      <c r="A749" s="37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8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4"/>
      <c r="AH749" s="34"/>
      <c r="AI749" s="34"/>
    </row>
    <row r="750" spans="1:35" s="32" customFormat="1" ht="24">
      <c r="A750" s="37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8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4"/>
      <c r="AH750" s="34"/>
      <c r="AI750" s="34"/>
    </row>
    <row r="751" spans="1:35" s="32" customFormat="1" ht="24">
      <c r="A751" s="37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8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4"/>
      <c r="AH751" s="34"/>
      <c r="AI751" s="34"/>
    </row>
    <row r="752" spans="1:35" s="32" customFormat="1" ht="24">
      <c r="A752" s="37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8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4"/>
      <c r="AH752" s="34"/>
      <c r="AI752" s="34"/>
    </row>
    <row r="753" spans="1:35" s="32" customFormat="1" ht="24">
      <c r="A753" s="37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8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4"/>
      <c r="AH753" s="34"/>
      <c r="AI753" s="34"/>
    </row>
    <row r="754" spans="1:35" s="32" customFormat="1" ht="24">
      <c r="A754" s="37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8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4"/>
      <c r="AH754" s="34"/>
      <c r="AI754" s="34"/>
    </row>
    <row r="755" spans="1:35" s="32" customFormat="1" ht="24">
      <c r="A755" s="37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8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4"/>
      <c r="AH755" s="34"/>
      <c r="AI755" s="34"/>
    </row>
    <row r="756" spans="1:35" s="32" customFormat="1" ht="24">
      <c r="A756" s="37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8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4"/>
      <c r="AH756" s="34"/>
      <c r="AI756" s="34"/>
    </row>
    <row r="757" spans="1:35" s="32" customFormat="1" ht="24">
      <c r="A757" s="37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8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4"/>
      <c r="AH757" s="34"/>
      <c r="AI757" s="34"/>
    </row>
    <row r="758" spans="1:35" s="32" customFormat="1" ht="24">
      <c r="A758" s="37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8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4"/>
      <c r="AH758" s="34"/>
      <c r="AI758" s="34"/>
    </row>
    <row r="759" spans="1:35" s="32" customFormat="1" ht="24">
      <c r="A759" s="37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8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4"/>
      <c r="AH759" s="34"/>
      <c r="AI759" s="34"/>
    </row>
    <row r="760" spans="1:35" s="32" customFormat="1" ht="24">
      <c r="A760" s="37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8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4"/>
      <c r="AH760" s="34"/>
      <c r="AI760" s="34"/>
    </row>
    <row r="761" spans="1:35" s="32" customFormat="1" ht="24">
      <c r="A761" s="37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8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4"/>
      <c r="AH761" s="34"/>
      <c r="AI761" s="34"/>
    </row>
    <row r="762" spans="1:35" s="32" customFormat="1" ht="24">
      <c r="A762" s="37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8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4"/>
      <c r="AH762" s="34"/>
      <c r="AI762" s="34"/>
    </row>
    <row r="763" spans="1:35" s="32" customFormat="1" ht="24">
      <c r="A763" s="37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8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4"/>
      <c r="AH763" s="34"/>
      <c r="AI763" s="34"/>
    </row>
    <row r="764" spans="1:35" s="32" customFormat="1" ht="24">
      <c r="A764" s="37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8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4"/>
      <c r="AH764" s="34"/>
      <c r="AI764" s="34"/>
    </row>
    <row r="765" spans="1:35" s="32" customFormat="1" ht="24">
      <c r="A765" s="37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8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4"/>
      <c r="AH765" s="34"/>
      <c r="AI765" s="34"/>
    </row>
    <row r="766" spans="1:35" s="32" customFormat="1" ht="24">
      <c r="A766" s="37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8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4"/>
      <c r="AH766" s="34"/>
      <c r="AI766" s="34"/>
    </row>
    <row r="767" spans="1:35" s="32" customFormat="1" ht="24">
      <c r="A767" s="37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8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4"/>
      <c r="AH767" s="34"/>
      <c r="AI767" s="34"/>
    </row>
    <row r="768" spans="1:35" s="32" customFormat="1" ht="24">
      <c r="A768" s="37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8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4"/>
      <c r="AH768" s="34"/>
      <c r="AI768" s="34"/>
    </row>
    <row r="769" spans="1:35" s="32" customFormat="1" ht="24">
      <c r="A769" s="37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8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4"/>
      <c r="AH769" s="34"/>
      <c r="AI769" s="34"/>
    </row>
    <row r="770" spans="1:35" s="32" customFormat="1" ht="24">
      <c r="A770" s="37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8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4"/>
      <c r="AH770" s="34"/>
      <c r="AI770" s="34"/>
    </row>
    <row r="771" spans="1:35" s="32" customFormat="1" ht="24">
      <c r="A771" s="37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8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4"/>
      <c r="AH771" s="34"/>
      <c r="AI771" s="34"/>
    </row>
    <row r="772" spans="1:35" s="32" customFormat="1" ht="24">
      <c r="A772" s="37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8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4"/>
      <c r="AH772" s="34"/>
      <c r="AI772" s="34"/>
    </row>
    <row r="773" spans="1:35" s="32" customFormat="1" ht="24">
      <c r="A773" s="37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8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4"/>
      <c r="AH773" s="34"/>
      <c r="AI773" s="34"/>
    </row>
    <row r="774" spans="1:35" s="32" customFormat="1" ht="24">
      <c r="A774" s="37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8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4"/>
      <c r="AH774" s="34"/>
      <c r="AI774" s="34"/>
    </row>
    <row r="775" spans="1:35" s="32" customFormat="1" ht="24">
      <c r="A775" s="37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8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4"/>
      <c r="AH775" s="34"/>
      <c r="AI775" s="34"/>
    </row>
    <row r="776" spans="1:35" s="32" customFormat="1" ht="24">
      <c r="A776" s="37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8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4"/>
      <c r="AH776" s="34"/>
      <c r="AI776" s="34"/>
    </row>
    <row r="777" spans="1:35" s="32" customFormat="1" ht="24">
      <c r="A777" s="37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8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4"/>
      <c r="AH777" s="34"/>
      <c r="AI777" s="34"/>
    </row>
    <row r="778" spans="1:35" s="32" customFormat="1" ht="24">
      <c r="A778" s="37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8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4"/>
      <c r="AH778" s="34"/>
      <c r="AI778" s="34"/>
    </row>
    <row r="779" spans="1:35" s="32" customFormat="1" ht="24">
      <c r="A779" s="37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8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4"/>
      <c r="AH779" s="34"/>
      <c r="AI779" s="34"/>
    </row>
    <row r="780" spans="1:35" s="32" customFormat="1" ht="24">
      <c r="A780" s="37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8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4"/>
      <c r="AH780" s="34"/>
      <c r="AI780" s="34"/>
    </row>
    <row r="781" spans="1:35" s="32" customFormat="1" ht="24">
      <c r="A781" s="37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8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4"/>
      <c r="AH781" s="34"/>
      <c r="AI781" s="34"/>
    </row>
    <row r="782" spans="1:35" s="32" customFormat="1" ht="24">
      <c r="A782" s="37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8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4"/>
      <c r="AH782" s="34"/>
      <c r="AI782" s="34"/>
    </row>
    <row r="783" spans="1:35" s="32" customFormat="1" ht="24">
      <c r="A783" s="37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8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4"/>
      <c r="AH783" s="34"/>
      <c r="AI783" s="34"/>
    </row>
    <row r="784" spans="1:35" s="32" customFormat="1" ht="24">
      <c r="A784" s="37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8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4"/>
      <c r="AH784" s="34"/>
      <c r="AI784" s="34"/>
    </row>
    <row r="785" spans="1:35" s="32" customFormat="1" ht="24">
      <c r="A785" s="37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8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4"/>
      <c r="AH785" s="34"/>
      <c r="AI785" s="34"/>
    </row>
    <row r="786" spans="1:35" s="32" customFormat="1" ht="24">
      <c r="A786" s="37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8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4"/>
      <c r="AH786" s="34"/>
      <c r="AI786" s="34"/>
    </row>
    <row r="787" spans="1:35" s="32" customFormat="1" ht="24">
      <c r="A787" s="37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8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4"/>
      <c r="AH787" s="34"/>
      <c r="AI787" s="34"/>
    </row>
    <row r="788" spans="1:35" s="32" customFormat="1" ht="24">
      <c r="A788" s="37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8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4"/>
      <c r="AH788" s="34"/>
      <c r="AI788" s="34"/>
    </row>
    <row r="789" spans="1:35" s="32" customFormat="1" ht="24">
      <c r="A789" s="37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8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4"/>
      <c r="AH789" s="34"/>
      <c r="AI789" s="34"/>
    </row>
    <row r="790" spans="1:35" s="32" customFormat="1" ht="24">
      <c r="A790" s="37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8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4"/>
      <c r="AH790" s="34"/>
      <c r="AI790" s="34"/>
    </row>
    <row r="791" spans="1:35" s="32" customFormat="1" ht="24">
      <c r="A791" s="37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8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4"/>
      <c r="AH791" s="34"/>
      <c r="AI791" s="34"/>
    </row>
    <row r="792" spans="1:35" s="32" customFormat="1" ht="24">
      <c r="A792" s="37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8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4"/>
      <c r="AH792" s="34"/>
      <c r="AI792" s="34"/>
    </row>
    <row r="793" spans="1:35" s="32" customFormat="1" ht="24">
      <c r="A793" s="37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8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4"/>
      <c r="AH793" s="34"/>
      <c r="AI793" s="34"/>
    </row>
    <row r="794" spans="1:35" s="32" customFormat="1" ht="24">
      <c r="A794" s="37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8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4"/>
      <c r="AH794" s="34"/>
      <c r="AI794" s="34"/>
    </row>
    <row r="795" spans="1:35" s="32" customFormat="1" ht="24">
      <c r="A795" s="37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8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4"/>
      <c r="AH795" s="34"/>
      <c r="AI795" s="34"/>
    </row>
    <row r="796" spans="1:35" s="32" customFormat="1" ht="24">
      <c r="A796" s="37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8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4"/>
      <c r="AH796" s="34"/>
      <c r="AI796" s="34"/>
    </row>
    <row r="797" spans="1:35" s="32" customFormat="1" ht="24">
      <c r="A797" s="37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8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4"/>
      <c r="AH797" s="34"/>
      <c r="AI797" s="34"/>
    </row>
    <row r="798" spans="1:35" s="32" customFormat="1" ht="24">
      <c r="A798" s="37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8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4"/>
      <c r="AH798" s="34"/>
      <c r="AI798" s="34"/>
    </row>
    <row r="799" spans="1:35" s="32" customFormat="1" ht="24">
      <c r="A799" s="37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8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4"/>
      <c r="AH799" s="34"/>
      <c r="AI799" s="34"/>
    </row>
    <row r="800" spans="1:35" s="32" customFormat="1" ht="24">
      <c r="A800" s="37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8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4"/>
      <c r="AH800" s="34"/>
      <c r="AI800" s="34"/>
    </row>
    <row r="801" spans="1:35" s="32" customFormat="1" ht="24">
      <c r="A801" s="37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8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4"/>
      <c r="AH801" s="34"/>
      <c r="AI801" s="34"/>
    </row>
    <row r="802" spans="1:35" s="32" customFormat="1" ht="24">
      <c r="A802" s="37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8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4"/>
      <c r="AH802" s="34"/>
      <c r="AI802" s="34"/>
    </row>
    <row r="803" spans="1:35" s="32" customFormat="1" ht="24">
      <c r="A803" s="37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8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4"/>
      <c r="AH803" s="34"/>
      <c r="AI803" s="34"/>
    </row>
    <row r="804" spans="1:35" s="32" customFormat="1" ht="24">
      <c r="A804" s="37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8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4"/>
      <c r="AH804" s="34"/>
      <c r="AI804" s="34"/>
    </row>
    <row r="805" spans="1:35" s="32" customFormat="1" ht="24">
      <c r="A805" s="37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8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4"/>
      <c r="AH805" s="34"/>
      <c r="AI805" s="34"/>
    </row>
    <row r="806" spans="1:35" s="32" customFormat="1" ht="24">
      <c r="A806" s="37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8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4"/>
      <c r="AH806" s="34"/>
      <c r="AI806" s="34"/>
    </row>
    <row r="807" spans="1:35" s="32" customFormat="1" ht="24">
      <c r="A807" s="37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8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4"/>
      <c r="AH807" s="34"/>
      <c r="AI807" s="34"/>
    </row>
    <row r="808" spans="1:35" s="32" customFormat="1" ht="24">
      <c r="A808" s="37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8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4"/>
      <c r="AH808" s="34"/>
      <c r="AI808" s="34"/>
    </row>
    <row r="809" spans="1:35" s="32" customFormat="1" ht="24">
      <c r="A809" s="37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8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4"/>
      <c r="AH809" s="34"/>
      <c r="AI809" s="34"/>
    </row>
    <row r="810" spans="1:35" s="32" customFormat="1" ht="24">
      <c r="A810" s="37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8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4"/>
      <c r="AH810" s="34"/>
      <c r="AI810" s="34"/>
    </row>
    <row r="811" spans="1:35" s="32" customFormat="1" ht="24">
      <c r="A811" s="37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8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4"/>
      <c r="AH811" s="34"/>
      <c r="AI811" s="34"/>
    </row>
    <row r="812" spans="1:35" s="32" customFormat="1" ht="24">
      <c r="A812" s="37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8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4"/>
      <c r="AH812" s="34"/>
      <c r="AI812" s="34"/>
    </row>
    <row r="813" spans="1:35" s="32" customFormat="1" ht="24">
      <c r="A813" s="37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8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4"/>
      <c r="AH813" s="34"/>
      <c r="AI813" s="34"/>
    </row>
    <row r="814" spans="1:35" s="32" customFormat="1" ht="24">
      <c r="A814" s="37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8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4"/>
      <c r="AH814" s="34"/>
      <c r="AI814" s="34"/>
    </row>
    <row r="815" spans="1:35" s="32" customFormat="1" ht="24">
      <c r="A815" s="37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8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4"/>
      <c r="AH815" s="34"/>
      <c r="AI815" s="34"/>
    </row>
    <row r="816" spans="1:35" s="32" customFormat="1" ht="24">
      <c r="A816" s="37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8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4"/>
      <c r="AH816" s="34"/>
      <c r="AI816" s="34"/>
    </row>
    <row r="817" spans="1:35" s="32" customFormat="1" ht="24">
      <c r="A817" s="37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8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4"/>
      <c r="AH817" s="34"/>
      <c r="AI817" s="34"/>
    </row>
    <row r="818" spans="1:35" s="32" customFormat="1" ht="24">
      <c r="A818" s="37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8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4"/>
      <c r="AH818" s="34"/>
      <c r="AI818" s="34"/>
    </row>
    <row r="819" spans="1:35" s="32" customFormat="1" ht="24">
      <c r="A819" s="37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8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4"/>
      <c r="AH819" s="34"/>
      <c r="AI819" s="34"/>
    </row>
    <row r="820" spans="1:35" s="32" customFormat="1" ht="24">
      <c r="A820" s="37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8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4"/>
      <c r="AH820" s="34"/>
      <c r="AI820" s="34"/>
    </row>
    <row r="821" spans="1:35" s="32" customFormat="1" ht="24">
      <c r="A821" s="37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8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4"/>
      <c r="AH821" s="34"/>
      <c r="AI821" s="34"/>
    </row>
    <row r="822" spans="1:35" s="32" customFormat="1" ht="24">
      <c r="A822" s="37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8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4"/>
      <c r="AH822" s="34"/>
      <c r="AI822" s="34"/>
    </row>
    <row r="823" spans="1:35" s="32" customFormat="1" ht="24">
      <c r="A823" s="37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8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4"/>
      <c r="AH823" s="34"/>
      <c r="AI823" s="34"/>
    </row>
    <row r="824" spans="1:35" s="32" customFormat="1" ht="24">
      <c r="A824" s="37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8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4"/>
      <c r="AH824" s="34"/>
      <c r="AI824" s="34"/>
    </row>
    <row r="825" spans="1:35" s="32" customFormat="1" ht="24">
      <c r="A825" s="37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8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4"/>
      <c r="AH825" s="34"/>
      <c r="AI825" s="34"/>
    </row>
    <row r="826" spans="1:35" s="32" customFormat="1" ht="24">
      <c r="A826" s="37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8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4"/>
      <c r="AH826" s="34"/>
      <c r="AI826" s="34"/>
    </row>
    <row r="827" spans="1:35" s="32" customFormat="1" ht="24">
      <c r="A827" s="37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8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4"/>
      <c r="AH827" s="34"/>
      <c r="AI827" s="34"/>
    </row>
    <row r="828" spans="1:35" s="32" customFormat="1" ht="24">
      <c r="A828" s="37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8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4"/>
      <c r="AH828" s="34"/>
      <c r="AI828" s="34"/>
    </row>
    <row r="829" spans="1:35" s="32" customFormat="1" ht="24">
      <c r="A829" s="37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8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4"/>
      <c r="AH829" s="34"/>
      <c r="AI829" s="34"/>
    </row>
    <row r="830" spans="1:35" s="32" customFormat="1" ht="24">
      <c r="A830" s="37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8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4"/>
      <c r="AH830" s="34"/>
      <c r="AI830" s="34"/>
    </row>
    <row r="831" spans="1:35" s="32" customFormat="1" ht="24">
      <c r="A831" s="37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8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4"/>
      <c r="AH831" s="34"/>
      <c r="AI831" s="34"/>
    </row>
    <row r="832" spans="1:35" s="32" customFormat="1" ht="24">
      <c r="A832" s="37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8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4"/>
      <c r="AH832" s="34"/>
      <c r="AI832" s="34"/>
    </row>
    <row r="833" spans="1:35" s="32" customFormat="1" ht="24">
      <c r="A833" s="37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8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4"/>
      <c r="AH833" s="34"/>
      <c r="AI833" s="34"/>
    </row>
    <row r="834" spans="1:35" s="32" customFormat="1" ht="24">
      <c r="A834" s="37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8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4"/>
      <c r="AH834" s="34"/>
      <c r="AI834" s="34"/>
    </row>
    <row r="835" spans="1:35" s="32" customFormat="1" ht="24">
      <c r="A835" s="37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8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4"/>
      <c r="AH835" s="34"/>
      <c r="AI835" s="34"/>
    </row>
    <row r="836" spans="1:35" s="32" customFormat="1" ht="24">
      <c r="A836" s="37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8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4"/>
      <c r="AH836" s="34"/>
      <c r="AI836" s="34"/>
    </row>
    <row r="837" spans="1:35" s="32" customFormat="1" ht="24">
      <c r="A837" s="37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8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4"/>
      <c r="AH837" s="34"/>
      <c r="AI837" s="34"/>
    </row>
    <row r="838" spans="1:35" s="32" customFormat="1" ht="24">
      <c r="A838" s="37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8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4"/>
      <c r="AH838" s="34"/>
      <c r="AI838" s="34"/>
    </row>
    <row r="839" spans="1:35" s="32" customFormat="1" ht="24">
      <c r="A839" s="37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8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4"/>
      <c r="AH839" s="34"/>
      <c r="AI839" s="34"/>
    </row>
    <row r="840" spans="1:35" s="32" customFormat="1" ht="24">
      <c r="A840" s="37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8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4"/>
      <c r="AH840" s="34"/>
      <c r="AI840" s="34"/>
    </row>
    <row r="841" spans="1:35" s="32" customFormat="1" ht="24">
      <c r="A841" s="37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8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4"/>
      <c r="AH841" s="34"/>
      <c r="AI841" s="34"/>
    </row>
    <row r="842" spans="1:35" s="32" customFormat="1" ht="24">
      <c r="A842" s="37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8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4"/>
      <c r="AH842" s="34"/>
      <c r="AI842" s="34"/>
    </row>
    <row r="843" spans="1:35" s="32" customFormat="1" ht="24">
      <c r="A843" s="37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8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4"/>
      <c r="AH843" s="34"/>
      <c r="AI843" s="34"/>
    </row>
    <row r="844" spans="1:35" s="32" customFormat="1" ht="24">
      <c r="A844" s="37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8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4"/>
      <c r="AH844" s="34"/>
      <c r="AI844" s="34"/>
    </row>
    <row r="845" spans="1:35" s="32" customFormat="1" ht="24">
      <c r="A845" s="37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8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4"/>
      <c r="AH845" s="34"/>
      <c r="AI845" s="34"/>
    </row>
    <row r="846" spans="1:35" s="32" customFormat="1" ht="24">
      <c r="A846" s="37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8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4"/>
      <c r="AH846" s="34"/>
      <c r="AI846" s="34"/>
    </row>
    <row r="847" spans="1:35" s="32" customFormat="1" ht="24">
      <c r="A847" s="37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8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4"/>
      <c r="AH847" s="34"/>
      <c r="AI847" s="34"/>
    </row>
    <row r="848" spans="1:35" s="32" customFormat="1" ht="24">
      <c r="A848" s="37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8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4"/>
      <c r="AH848" s="34"/>
      <c r="AI848" s="34"/>
    </row>
    <row r="849" spans="1:35" s="32" customFormat="1" ht="24">
      <c r="A849" s="37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8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4"/>
      <c r="AH849" s="34"/>
      <c r="AI849" s="34"/>
    </row>
    <row r="850" spans="1:35" s="32" customFormat="1" ht="24">
      <c r="A850" s="37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8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4"/>
      <c r="AH850" s="34"/>
      <c r="AI850" s="34"/>
    </row>
    <row r="851" spans="1:35" s="32" customFormat="1" ht="24">
      <c r="A851" s="37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8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4"/>
      <c r="AH851" s="34"/>
      <c r="AI851" s="34"/>
    </row>
    <row r="852" spans="1:35" s="32" customFormat="1" ht="24">
      <c r="A852" s="37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8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4"/>
      <c r="AH852" s="34"/>
      <c r="AI852" s="34"/>
    </row>
    <row r="853" spans="1:35" s="32" customFormat="1" ht="24">
      <c r="A853" s="37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8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4"/>
      <c r="AH853" s="34"/>
      <c r="AI853" s="34"/>
    </row>
    <row r="854" spans="1:35" s="32" customFormat="1" ht="24">
      <c r="A854" s="37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8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4"/>
      <c r="AH854" s="34"/>
      <c r="AI854" s="34"/>
    </row>
    <row r="855" spans="1:35" s="32" customFormat="1" ht="24">
      <c r="A855" s="37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8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4"/>
      <c r="AH855" s="34"/>
      <c r="AI855" s="34"/>
    </row>
    <row r="856" spans="1:35" s="32" customFormat="1" ht="24">
      <c r="A856" s="37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8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4"/>
      <c r="AH856" s="34"/>
      <c r="AI856" s="34"/>
    </row>
    <row r="857" spans="1:35" s="32" customFormat="1" ht="24">
      <c r="A857" s="37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8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4"/>
      <c r="AH857" s="34"/>
      <c r="AI857" s="34"/>
    </row>
    <row r="858" spans="1:35" s="32" customFormat="1" ht="24">
      <c r="A858" s="37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8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4"/>
      <c r="AH858" s="34"/>
      <c r="AI858" s="34"/>
    </row>
    <row r="859" spans="1:35" s="32" customFormat="1" ht="24">
      <c r="A859" s="37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8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4"/>
      <c r="AH859" s="34"/>
      <c r="AI859" s="34"/>
    </row>
    <row r="860" spans="1:35" s="32" customFormat="1" ht="24">
      <c r="A860" s="37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8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4"/>
      <c r="AH860" s="34"/>
      <c r="AI860" s="34"/>
    </row>
    <row r="861" spans="1:35" s="32" customFormat="1" ht="24">
      <c r="A861" s="37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8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4"/>
      <c r="AH861" s="34"/>
      <c r="AI861" s="34"/>
    </row>
    <row r="862" spans="1:35" s="32" customFormat="1" ht="24">
      <c r="A862" s="37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8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4"/>
      <c r="AH862" s="34"/>
      <c r="AI862" s="34"/>
    </row>
    <row r="863" spans="1:35" s="32" customFormat="1" ht="24">
      <c r="A863" s="37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8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4"/>
      <c r="AH863" s="34"/>
      <c r="AI863" s="34"/>
    </row>
    <row r="864" spans="1:35" s="32" customFormat="1" ht="24">
      <c r="A864" s="37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8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4"/>
      <c r="AH864" s="34"/>
      <c r="AI864" s="34"/>
    </row>
    <row r="865" spans="1:35" s="32" customFormat="1" ht="24">
      <c r="A865" s="37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8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4"/>
      <c r="AH865" s="34"/>
      <c r="AI865" s="34"/>
    </row>
    <row r="866" spans="1:35" s="32" customFormat="1" ht="24">
      <c r="A866" s="37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8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4"/>
      <c r="AH866" s="34"/>
      <c r="AI866" s="34"/>
    </row>
    <row r="867" spans="1:35" s="32" customFormat="1" ht="24">
      <c r="A867" s="37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8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4"/>
      <c r="AH867" s="34"/>
      <c r="AI867" s="34"/>
    </row>
    <row r="868" spans="1:35" s="32" customFormat="1" ht="24">
      <c r="A868" s="37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8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4"/>
      <c r="AH868" s="34"/>
      <c r="AI868" s="34"/>
    </row>
    <row r="869" spans="1:35" s="32" customFormat="1" ht="24">
      <c r="A869" s="37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8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4"/>
      <c r="AH869" s="34"/>
      <c r="AI869" s="34"/>
    </row>
    <row r="870" spans="1:35" s="32" customFormat="1" ht="24">
      <c r="A870" s="37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8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4"/>
      <c r="AH870" s="34"/>
      <c r="AI870" s="34"/>
    </row>
    <row r="871" spans="1:35" s="32" customFormat="1" ht="24">
      <c r="A871" s="37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8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4"/>
      <c r="AH871" s="34"/>
      <c r="AI871" s="34"/>
    </row>
    <row r="872" spans="1:35" s="32" customFormat="1" ht="24">
      <c r="A872" s="37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8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4"/>
      <c r="AH872" s="34"/>
      <c r="AI872" s="34"/>
    </row>
    <row r="873" spans="1:35" s="32" customFormat="1" ht="24">
      <c r="A873" s="37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8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4"/>
      <c r="AH873" s="34"/>
      <c r="AI873" s="34"/>
    </row>
    <row r="874" spans="1:35" s="32" customFormat="1" ht="24">
      <c r="A874" s="37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8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4"/>
      <c r="AH874" s="34"/>
      <c r="AI874" s="34"/>
    </row>
    <row r="875" spans="1:35" s="32" customFormat="1" ht="24">
      <c r="A875" s="37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8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4"/>
      <c r="AH875" s="34"/>
      <c r="AI875" s="34"/>
    </row>
    <row r="876" spans="1:35" s="32" customFormat="1" ht="24">
      <c r="A876" s="37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8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4"/>
      <c r="AH876" s="34"/>
      <c r="AI876" s="34"/>
    </row>
    <row r="877" spans="1:35" s="32" customFormat="1" ht="24">
      <c r="A877" s="37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8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4"/>
      <c r="AH877" s="34"/>
      <c r="AI877" s="34"/>
    </row>
    <row r="878" spans="1:35" s="32" customFormat="1" ht="24">
      <c r="A878" s="37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8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4"/>
      <c r="AH878" s="34"/>
      <c r="AI878" s="34"/>
    </row>
    <row r="879" spans="1:35" s="32" customFormat="1" ht="24">
      <c r="A879" s="37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8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4"/>
      <c r="AH879" s="34"/>
      <c r="AI879" s="34"/>
    </row>
    <row r="880" spans="1:35" s="32" customFormat="1" ht="24">
      <c r="A880" s="37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8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4"/>
      <c r="AH880" s="34"/>
      <c r="AI880" s="34"/>
    </row>
    <row r="881" spans="1:35" s="32" customFormat="1" ht="24">
      <c r="A881" s="37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8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4"/>
      <c r="AH881" s="34"/>
      <c r="AI881" s="34"/>
    </row>
    <row r="882" spans="1:35" s="32" customFormat="1" ht="24">
      <c r="A882" s="37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8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4"/>
      <c r="AH882" s="34"/>
      <c r="AI882" s="34"/>
    </row>
    <row r="883" spans="1:35" s="32" customFormat="1" ht="24">
      <c r="A883" s="37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8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4"/>
      <c r="AH883" s="34"/>
      <c r="AI883" s="34"/>
    </row>
    <row r="884" spans="1:35" s="32" customFormat="1" ht="24">
      <c r="A884" s="37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8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4"/>
      <c r="AH884" s="34"/>
      <c r="AI884" s="34"/>
    </row>
    <row r="885" spans="1:35" s="32" customFormat="1" ht="24">
      <c r="A885" s="37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8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4"/>
      <c r="AH885" s="34"/>
      <c r="AI885" s="34"/>
    </row>
    <row r="886" spans="1:35" s="32" customFormat="1" ht="24">
      <c r="A886" s="37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8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4"/>
      <c r="AH886" s="34"/>
      <c r="AI886" s="34"/>
    </row>
    <row r="887" spans="1:35" s="32" customFormat="1" ht="24">
      <c r="A887" s="37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8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4"/>
      <c r="AH887" s="34"/>
      <c r="AI887" s="34"/>
    </row>
    <row r="888" spans="1:35" s="32" customFormat="1" ht="24">
      <c r="A888" s="37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8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4"/>
      <c r="AH888" s="34"/>
      <c r="AI888" s="34"/>
    </row>
    <row r="889" spans="1:35" s="32" customFormat="1" ht="24">
      <c r="A889" s="37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8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4"/>
      <c r="AH889" s="34"/>
      <c r="AI889" s="34"/>
    </row>
    <row r="890" spans="1:35" s="32" customFormat="1" ht="24">
      <c r="A890" s="37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8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4"/>
      <c r="AH890" s="34"/>
      <c r="AI890" s="34"/>
    </row>
    <row r="891" spans="1:35" s="32" customFormat="1" ht="24">
      <c r="A891" s="37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8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4"/>
      <c r="AH891" s="34"/>
      <c r="AI891" s="34"/>
    </row>
    <row r="892" spans="1:35" s="32" customFormat="1" ht="24">
      <c r="A892" s="37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8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4"/>
      <c r="AH892" s="34"/>
      <c r="AI892" s="34"/>
    </row>
    <row r="893" spans="1:35" s="32" customFormat="1" ht="24">
      <c r="A893" s="37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8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4"/>
      <c r="AH893" s="34"/>
      <c r="AI893" s="34"/>
    </row>
    <row r="894" spans="1:35" s="32" customFormat="1" ht="24">
      <c r="A894" s="37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8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4"/>
      <c r="AH894" s="34"/>
      <c r="AI894" s="34"/>
    </row>
    <row r="895" spans="1:35" s="32" customFormat="1" ht="24">
      <c r="A895" s="37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8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4"/>
      <c r="AH895" s="34"/>
      <c r="AI895" s="34"/>
    </row>
    <row r="896" spans="1:35" s="32" customFormat="1" ht="24">
      <c r="A896" s="37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8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4"/>
      <c r="AH896" s="34"/>
      <c r="AI896" s="34"/>
    </row>
    <row r="897" spans="1:35" s="32" customFormat="1" ht="24">
      <c r="A897" s="37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8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4"/>
      <c r="AH897" s="34"/>
      <c r="AI897" s="34"/>
    </row>
    <row r="898" spans="1:35" s="32" customFormat="1" ht="24">
      <c r="A898" s="37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8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4"/>
      <c r="AH898" s="34"/>
      <c r="AI898" s="34"/>
    </row>
    <row r="899" spans="1:35" s="32" customFormat="1" ht="24">
      <c r="A899" s="37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8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4"/>
      <c r="AH899" s="34"/>
      <c r="AI899" s="34"/>
    </row>
    <row r="900" spans="1:35" s="32" customFormat="1" ht="24">
      <c r="A900" s="37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8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4"/>
      <c r="AH900" s="34"/>
      <c r="AI900" s="34"/>
    </row>
    <row r="901" spans="1:35" s="32" customFormat="1" ht="24">
      <c r="A901" s="37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8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4"/>
      <c r="AH901" s="34"/>
      <c r="AI901" s="34"/>
    </row>
    <row r="902" spans="1:35" s="32" customFormat="1" ht="24">
      <c r="A902" s="37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8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4"/>
      <c r="AH902" s="34"/>
      <c r="AI902" s="34"/>
    </row>
    <row r="903" spans="1:35" s="32" customFormat="1" ht="24">
      <c r="A903" s="37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8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4"/>
      <c r="AH903" s="34"/>
      <c r="AI903" s="34"/>
    </row>
    <row r="904" spans="1:35" s="32" customFormat="1" ht="24">
      <c r="A904" s="37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8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4"/>
      <c r="AH904" s="34"/>
      <c r="AI904" s="34"/>
    </row>
    <row r="905" spans="1:35" s="32" customFormat="1" ht="24">
      <c r="A905" s="37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8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4"/>
      <c r="AH905" s="34"/>
      <c r="AI905" s="34"/>
    </row>
    <row r="906" spans="1:35" s="32" customFormat="1" ht="24">
      <c r="A906" s="37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8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4"/>
      <c r="AH906" s="34"/>
      <c r="AI906" s="34"/>
    </row>
    <row r="907" spans="1:35" s="32" customFormat="1" ht="24">
      <c r="A907" s="37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8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4"/>
      <c r="AH907" s="34"/>
      <c r="AI907" s="34"/>
    </row>
    <row r="908" spans="1:35" s="32" customFormat="1" ht="24">
      <c r="A908" s="37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8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4"/>
      <c r="AH908" s="34"/>
      <c r="AI908" s="34"/>
    </row>
    <row r="909" spans="1:35" s="32" customFormat="1" ht="24">
      <c r="A909" s="37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8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4"/>
      <c r="AH909" s="34"/>
      <c r="AI909" s="34"/>
    </row>
    <row r="910" spans="1:35" s="32" customFormat="1" ht="24">
      <c r="A910" s="37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8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4"/>
      <c r="AH910" s="34"/>
      <c r="AI910" s="34"/>
    </row>
    <row r="911" spans="1:35" s="32" customFormat="1" ht="24">
      <c r="A911" s="37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8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4"/>
      <c r="AH911" s="34"/>
      <c r="AI911" s="34"/>
    </row>
    <row r="912" spans="1:35" s="32" customFormat="1" ht="24">
      <c r="A912" s="37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8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4"/>
      <c r="AH912" s="34"/>
      <c r="AI912" s="34"/>
    </row>
    <row r="913" spans="1:35" s="32" customFormat="1" ht="24">
      <c r="A913" s="37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8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4"/>
      <c r="AH913" s="34"/>
      <c r="AI913" s="34"/>
    </row>
    <row r="914" spans="1:35" s="32" customFormat="1" ht="24">
      <c r="A914" s="37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8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4"/>
      <c r="AH914" s="34"/>
      <c r="AI914" s="34"/>
    </row>
    <row r="915" spans="1:35" s="32" customFormat="1" ht="24">
      <c r="A915" s="37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8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4"/>
      <c r="AH915" s="34"/>
      <c r="AI915" s="34"/>
    </row>
    <row r="916" spans="1:35" s="32" customFormat="1" ht="24">
      <c r="A916" s="37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8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4"/>
      <c r="AH916" s="34"/>
      <c r="AI916" s="34"/>
    </row>
    <row r="917" spans="1:35" s="32" customFormat="1" ht="24">
      <c r="A917" s="37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8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4"/>
      <c r="AH917" s="34"/>
      <c r="AI917" s="34"/>
    </row>
    <row r="918" spans="1:35" s="32" customFormat="1" ht="24">
      <c r="A918" s="37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8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4"/>
      <c r="AH918" s="34"/>
      <c r="AI918" s="34"/>
    </row>
    <row r="919" spans="1:35" s="32" customFormat="1" ht="24">
      <c r="A919" s="37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8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4"/>
      <c r="AH919" s="34"/>
      <c r="AI919" s="34"/>
    </row>
    <row r="920" spans="1:35" s="32" customFormat="1" ht="24">
      <c r="A920" s="37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8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4"/>
      <c r="AH920" s="34"/>
      <c r="AI920" s="34"/>
    </row>
    <row r="921" spans="1:35" s="32" customFormat="1" ht="24">
      <c r="A921" s="37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8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4"/>
      <c r="AH921" s="34"/>
      <c r="AI921" s="34"/>
    </row>
    <row r="922" spans="1:35" s="32" customFormat="1" ht="24">
      <c r="A922" s="37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8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4"/>
      <c r="AH922" s="34"/>
      <c r="AI922" s="34"/>
    </row>
    <row r="923" spans="1:35" s="32" customFormat="1" ht="24">
      <c r="A923" s="37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8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4"/>
      <c r="AH923" s="34"/>
      <c r="AI923" s="34"/>
    </row>
    <row r="924" spans="1:35" s="32" customFormat="1" ht="24">
      <c r="A924" s="37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8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4"/>
      <c r="AH924" s="34"/>
      <c r="AI924" s="34"/>
    </row>
    <row r="925" spans="1:35" s="32" customFormat="1" ht="24">
      <c r="A925" s="37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8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4"/>
      <c r="AH925" s="34"/>
      <c r="AI925" s="34"/>
    </row>
    <row r="926" spans="1:35" s="32" customFormat="1" ht="24">
      <c r="A926" s="37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8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4"/>
      <c r="AH926" s="34"/>
      <c r="AI926" s="34"/>
    </row>
    <row r="927" spans="1:35" s="32" customFormat="1" ht="24">
      <c r="A927" s="37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8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4"/>
      <c r="AH927" s="34"/>
      <c r="AI927" s="34"/>
    </row>
    <row r="928" spans="1:35" s="32" customFormat="1" ht="24">
      <c r="A928" s="37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8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4"/>
      <c r="AH928" s="34"/>
      <c r="AI928" s="34"/>
    </row>
    <row r="929" spans="1:35" s="32" customFormat="1" ht="24">
      <c r="A929" s="37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8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4"/>
      <c r="AH929" s="34"/>
      <c r="AI929" s="34"/>
    </row>
    <row r="930" spans="1:35" s="32" customFormat="1" ht="24">
      <c r="A930" s="37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8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4"/>
      <c r="AH930" s="34"/>
      <c r="AI930" s="34"/>
    </row>
    <row r="931" spans="1:35" s="32" customFormat="1" ht="24">
      <c r="A931" s="37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8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4"/>
      <c r="AH931" s="34"/>
      <c r="AI931" s="34"/>
    </row>
    <row r="932" spans="1:35" s="32" customFormat="1" ht="24">
      <c r="A932" s="37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8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4"/>
      <c r="AH932" s="34"/>
      <c r="AI932" s="34"/>
    </row>
    <row r="933" spans="1:35" s="32" customFormat="1" ht="24">
      <c r="A933" s="37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8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4"/>
      <c r="AH933" s="34"/>
      <c r="AI933" s="34"/>
    </row>
    <row r="934" spans="1:35" s="32" customFormat="1" ht="24">
      <c r="A934" s="37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8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4"/>
      <c r="AH934" s="34"/>
      <c r="AI934" s="34"/>
    </row>
    <row r="935" spans="1:35" s="32" customFormat="1" ht="24">
      <c r="A935" s="37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8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4"/>
      <c r="AH935" s="34"/>
      <c r="AI935" s="34"/>
    </row>
    <row r="936" spans="1:35" s="32" customFormat="1" ht="24">
      <c r="A936" s="37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8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4"/>
      <c r="AH936" s="34"/>
      <c r="AI936" s="34"/>
    </row>
    <row r="937" spans="1:35" s="32" customFormat="1" ht="24">
      <c r="A937" s="37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8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4"/>
      <c r="AH937" s="34"/>
      <c r="AI937" s="34"/>
    </row>
    <row r="938" spans="1:35" s="32" customFormat="1" ht="24">
      <c r="A938" s="37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8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4"/>
      <c r="AH938" s="34"/>
      <c r="AI938" s="34"/>
    </row>
    <row r="939" spans="1:35" s="32" customFormat="1" ht="24">
      <c r="A939" s="37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8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4"/>
      <c r="AH939" s="34"/>
      <c r="AI939" s="34"/>
    </row>
    <row r="940" spans="1:35" s="32" customFormat="1" ht="24">
      <c r="A940" s="37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8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4"/>
      <c r="AH940" s="34"/>
      <c r="AI940" s="34"/>
    </row>
    <row r="941" spans="1:35" s="32" customFormat="1" ht="24">
      <c r="A941" s="37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8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4"/>
      <c r="AH941" s="34"/>
      <c r="AI941" s="34"/>
    </row>
    <row r="942" spans="1:35" s="32" customFormat="1" ht="24">
      <c r="A942" s="37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8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4"/>
      <c r="AH942" s="34"/>
      <c r="AI942" s="34"/>
    </row>
    <row r="943" spans="1:35" s="32" customFormat="1" ht="24">
      <c r="A943" s="37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8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4"/>
      <c r="AH943" s="34"/>
      <c r="AI943" s="34"/>
    </row>
    <row r="944" spans="1:35" s="32" customFormat="1" ht="24">
      <c r="A944" s="37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8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4"/>
      <c r="AH944" s="34"/>
      <c r="AI944" s="34"/>
    </row>
    <row r="945" spans="1:35" s="32" customFormat="1" ht="24">
      <c r="A945" s="37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8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4"/>
      <c r="AH945" s="34"/>
      <c r="AI945" s="34"/>
    </row>
    <row r="946" spans="1:35" s="32" customFormat="1" ht="24">
      <c r="A946" s="37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8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4"/>
      <c r="AH946" s="34"/>
      <c r="AI946" s="34"/>
    </row>
    <row r="947" spans="1:35" s="32" customFormat="1" ht="24">
      <c r="A947" s="37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8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4"/>
      <c r="AH947" s="34"/>
      <c r="AI947" s="34"/>
    </row>
    <row r="948" spans="1:35" s="32" customFormat="1" ht="24">
      <c r="A948" s="37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8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4"/>
      <c r="AH948" s="34"/>
      <c r="AI948" s="34"/>
    </row>
    <row r="949" spans="1:35" s="32" customFormat="1" ht="24">
      <c r="A949" s="37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8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4"/>
      <c r="AH949" s="34"/>
      <c r="AI949" s="34"/>
    </row>
    <row r="950" spans="1:35" s="32" customFormat="1" ht="24">
      <c r="A950" s="37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8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4"/>
      <c r="AH950" s="34"/>
      <c r="AI950" s="34"/>
    </row>
    <row r="951" spans="1:35" s="32" customFormat="1" ht="24">
      <c r="A951" s="37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8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4"/>
      <c r="AH951" s="34"/>
      <c r="AI951" s="34"/>
    </row>
    <row r="952" spans="1:35" s="32" customFormat="1" ht="24">
      <c r="A952" s="37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8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4"/>
      <c r="AH952" s="34"/>
      <c r="AI952" s="34"/>
    </row>
    <row r="953" spans="1:35" s="32" customFormat="1" ht="24">
      <c r="A953" s="37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8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4"/>
      <c r="AH953" s="34"/>
      <c r="AI953" s="34"/>
    </row>
    <row r="954" spans="1:35" s="32" customFormat="1" ht="24">
      <c r="A954" s="37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8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4"/>
      <c r="AH954" s="34"/>
      <c r="AI954" s="34"/>
    </row>
    <row r="955" spans="1:35" s="32" customFormat="1" ht="24">
      <c r="A955" s="37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8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4"/>
      <c r="AH955" s="34"/>
      <c r="AI955" s="34"/>
    </row>
    <row r="956" spans="1:35" s="32" customFormat="1" ht="24">
      <c r="A956" s="37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8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4"/>
      <c r="AH956" s="34"/>
      <c r="AI956" s="34"/>
    </row>
    <row r="957" spans="1:35" s="32" customFormat="1" ht="24">
      <c r="A957" s="37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8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4"/>
      <c r="AH957" s="34"/>
      <c r="AI957" s="34"/>
    </row>
    <row r="958" spans="1:35" s="32" customFormat="1" ht="24">
      <c r="A958" s="37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8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4"/>
      <c r="AH958" s="34"/>
      <c r="AI958" s="34"/>
    </row>
    <row r="959" spans="1:35" s="32" customFormat="1" ht="24">
      <c r="A959" s="37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8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4"/>
      <c r="AH959" s="34"/>
      <c r="AI959" s="34"/>
    </row>
    <row r="960" spans="1:35" s="32" customFormat="1" ht="24">
      <c r="A960" s="37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8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4"/>
      <c r="AH960" s="34"/>
      <c r="AI960" s="34"/>
    </row>
    <row r="961" spans="1:35" s="32" customFormat="1" ht="24">
      <c r="A961" s="37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8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4"/>
      <c r="AH961" s="34"/>
      <c r="AI961" s="34"/>
    </row>
    <row r="962" spans="1:35" s="32" customFormat="1" ht="24">
      <c r="A962" s="37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8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4"/>
      <c r="AH962" s="34"/>
      <c r="AI962" s="34"/>
    </row>
    <row r="963" spans="1:35" s="32" customFormat="1" ht="24">
      <c r="A963" s="37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8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4"/>
      <c r="AH963" s="34"/>
      <c r="AI963" s="34"/>
    </row>
    <row r="964" spans="1:35" s="32" customFormat="1" ht="24">
      <c r="A964" s="37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8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4"/>
      <c r="AH964" s="34"/>
      <c r="AI964" s="34"/>
    </row>
    <row r="965" spans="1:35" s="32" customFormat="1" ht="24">
      <c r="A965" s="37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8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4"/>
      <c r="AH965" s="34"/>
      <c r="AI965" s="34"/>
    </row>
    <row r="966" spans="1:35" s="32" customFormat="1" ht="24">
      <c r="A966" s="37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8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4"/>
      <c r="AH966" s="34"/>
      <c r="AI966" s="34"/>
    </row>
    <row r="967" spans="1:35" s="32" customFormat="1" ht="24">
      <c r="A967" s="37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8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4"/>
      <c r="AH967" s="34"/>
      <c r="AI967" s="34"/>
    </row>
    <row r="968" spans="1:35" s="32" customFormat="1" ht="24">
      <c r="A968" s="37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8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4"/>
      <c r="AH968" s="34"/>
      <c r="AI968" s="34"/>
    </row>
    <row r="969" spans="1:35" s="32" customFormat="1" ht="24">
      <c r="A969" s="37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8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4"/>
      <c r="AH969" s="34"/>
      <c r="AI969" s="34"/>
    </row>
    <row r="970" spans="1:35" s="32" customFormat="1" ht="24">
      <c r="A970" s="37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8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4"/>
      <c r="AH970" s="34"/>
      <c r="AI970" s="34"/>
    </row>
    <row r="971" spans="1:35" s="32" customFormat="1" ht="24">
      <c r="A971" s="37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8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4"/>
      <c r="AH971" s="34"/>
      <c r="AI971" s="34"/>
    </row>
    <row r="972" spans="1:35" s="32" customFormat="1" ht="24">
      <c r="A972" s="37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8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4"/>
      <c r="AH972" s="34"/>
      <c r="AI972" s="34"/>
    </row>
    <row r="973" spans="1:35" s="32" customFormat="1" ht="24">
      <c r="A973" s="37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8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4"/>
      <c r="AH973" s="34"/>
      <c r="AI973" s="34"/>
    </row>
    <row r="974" spans="1:35" s="32" customFormat="1" ht="24">
      <c r="A974" s="37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8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4"/>
      <c r="AH974" s="34"/>
      <c r="AI974" s="34"/>
    </row>
    <row r="975" spans="1:35" s="32" customFormat="1" ht="24">
      <c r="A975" s="37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8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4"/>
      <c r="AH975" s="34"/>
      <c r="AI975" s="34"/>
    </row>
    <row r="976" spans="1:35" s="32" customFormat="1" ht="24">
      <c r="A976" s="37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8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4"/>
      <c r="AH976" s="34"/>
      <c r="AI976" s="34"/>
    </row>
    <row r="977" spans="1:35" s="32" customFormat="1" ht="24">
      <c r="A977" s="37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8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4"/>
      <c r="AH977" s="34"/>
      <c r="AI977" s="34"/>
    </row>
    <row r="978" spans="1:35" s="32" customFormat="1" ht="24">
      <c r="A978" s="37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8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4"/>
      <c r="AH978" s="34"/>
      <c r="AI978" s="34"/>
    </row>
    <row r="979" spans="1:35" s="32" customFormat="1" ht="24">
      <c r="A979" s="37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8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4"/>
      <c r="AH979" s="34"/>
      <c r="AI979" s="34"/>
    </row>
    <row r="980" spans="1:35" s="32" customFormat="1" ht="24">
      <c r="A980" s="37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8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4"/>
      <c r="AH980" s="34"/>
      <c r="AI980" s="34"/>
    </row>
    <row r="981" spans="1:35" s="32" customFormat="1" ht="24">
      <c r="A981" s="37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8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4"/>
      <c r="AH981" s="34"/>
      <c r="AI981" s="34"/>
    </row>
    <row r="982" spans="1:35" s="32" customFormat="1" ht="24">
      <c r="A982" s="37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8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4"/>
      <c r="AH982" s="34"/>
      <c r="AI982" s="34"/>
    </row>
    <row r="983" spans="1:35" s="32" customFormat="1" ht="24">
      <c r="A983" s="37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8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4"/>
      <c r="AH983" s="34"/>
      <c r="AI983" s="34"/>
    </row>
    <row r="984" spans="1:35" s="32" customFormat="1" ht="24">
      <c r="A984" s="37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8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4"/>
      <c r="AH984" s="34"/>
      <c r="AI984" s="34"/>
    </row>
    <row r="985" spans="1:35" s="32" customFormat="1" ht="24">
      <c r="A985" s="37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8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4"/>
      <c r="AH985" s="34"/>
      <c r="AI985" s="34"/>
    </row>
    <row r="986" spans="1:35" s="32" customFormat="1" ht="24">
      <c r="A986" s="37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8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4"/>
      <c r="AH986" s="34"/>
      <c r="AI986" s="34"/>
    </row>
    <row r="987" spans="1:35" s="32" customFormat="1" ht="24">
      <c r="A987" s="37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8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4"/>
      <c r="AH987" s="34"/>
      <c r="AI987" s="34"/>
    </row>
    <row r="988" spans="1:35" s="32" customFormat="1" ht="24">
      <c r="A988" s="37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8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4"/>
      <c r="AH988" s="34"/>
      <c r="AI988" s="34"/>
    </row>
    <row r="989" spans="1:35" s="32" customFormat="1" ht="24">
      <c r="A989" s="37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8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4"/>
      <c r="AH989" s="34"/>
      <c r="AI989" s="34"/>
    </row>
    <row r="990" spans="1:35" s="32" customFormat="1" ht="24">
      <c r="A990" s="37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8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4"/>
      <c r="AH990" s="34"/>
      <c r="AI990" s="34"/>
    </row>
    <row r="991" spans="1:35" s="32" customFormat="1" ht="24">
      <c r="A991" s="37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8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4"/>
      <c r="AH991" s="34"/>
      <c r="AI991" s="34"/>
    </row>
    <row r="992" spans="1:35" s="32" customFormat="1" ht="24">
      <c r="A992" s="37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8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4"/>
      <c r="AH992" s="34"/>
      <c r="AI992" s="34"/>
    </row>
    <row r="993" spans="1:35" s="32" customFormat="1" ht="24">
      <c r="A993" s="37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8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4"/>
      <c r="AH993" s="34"/>
      <c r="AI993" s="34"/>
    </row>
    <row r="994" spans="1:35" s="32" customFormat="1" ht="24">
      <c r="A994" s="37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8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4"/>
      <c r="AH994" s="34"/>
      <c r="AI994" s="34"/>
    </row>
    <row r="995" spans="1:35" s="32" customFormat="1" ht="24">
      <c r="A995" s="37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8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4"/>
      <c r="AH995" s="34"/>
      <c r="AI995" s="34"/>
    </row>
    <row r="996" spans="1:35" s="32" customFormat="1" ht="24">
      <c r="A996" s="37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8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4"/>
      <c r="AH996" s="34"/>
      <c r="AI996" s="34"/>
    </row>
    <row r="997" spans="1:35" s="32" customFormat="1" ht="24">
      <c r="A997" s="37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8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4"/>
      <c r="AH997" s="34"/>
      <c r="AI997" s="34"/>
    </row>
    <row r="998" spans="1:35" s="32" customFormat="1" ht="24">
      <c r="A998" s="37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8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4"/>
      <c r="AH998" s="34"/>
      <c r="AI998" s="34"/>
    </row>
    <row r="999" spans="1:35" s="32" customFormat="1" ht="24">
      <c r="A999" s="37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8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4"/>
      <c r="AH999" s="34"/>
      <c r="AI999" s="34"/>
    </row>
    <row r="1000" spans="1:35" s="32" customFormat="1" ht="24">
      <c r="A1000" s="37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8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4"/>
      <c r="AH1000" s="34"/>
      <c r="AI1000" s="34"/>
    </row>
    <row r="1001" spans="1:35" s="32" customFormat="1" ht="24">
      <c r="A1001" s="37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8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4"/>
      <c r="AH1001" s="34"/>
      <c r="AI1001" s="34"/>
    </row>
    <row r="1002" spans="1:35" s="32" customFormat="1" ht="24">
      <c r="A1002" s="37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8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4"/>
      <c r="AH1002" s="34"/>
      <c r="AI1002" s="34"/>
    </row>
    <row r="1003" spans="1:35" s="32" customFormat="1" ht="24">
      <c r="A1003" s="37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8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4"/>
      <c r="AH1003" s="34"/>
      <c r="AI1003" s="34"/>
    </row>
    <row r="1004" spans="1:35" s="32" customFormat="1" ht="24">
      <c r="A1004" s="37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8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4"/>
      <c r="AH1004" s="34"/>
      <c r="AI1004" s="34"/>
    </row>
    <row r="1005" spans="1:35" s="32" customFormat="1" ht="24">
      <c r="A1005" s="37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8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4"/>
      <c r="AH1005" s="34"/>
      <c r="AI1005" s="34"/>
    </row>
    <row r="1006" spans="1:35" s="32" customFormat="1" ht="24">
      <c r="A1006" s="37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8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4"/>
      <c r="AH1006" s="34"/>
      <c r="AI1006" s="34"/>
    </row>
    <row r="1007" spans="1:35" s="32" customFormat="1" ht="24">
      <c r="A1007" s="37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8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4"/>
      <c r="AH1007" s="34"/>
      <c r="AI1007" s="34"/>
    </row>
    <row r="1008" spans="1:35" s="32" customFormat="1" ht="24">
      <c r="A1008" s="37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8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4"/>
      <c r="AH1008" s="34"/>
      <c r="AI1008" s="34"/>
    </row>
    <row r="1009" spans="1:35" s="32" customFormat="1" ht="24">
      <c r="A1009" s="37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8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4"/>
      <c r="AH1009" s="34"/>
      <c r="AI1009" s="34"/>
    </row>
    <row r="1010" spans="1:35" s="32" customFormat="1" ht="24">
      <c r="A1010" s="37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8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4"/>
      <c r="AH1010" s="34"/>
      <c r="AI1010" s="34"/>
    </row>
    <row r="1011" spans="1:35" s="32" customFormat="1" ht="24">
      <c r="A1011" s="37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8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4"/>
      <c r="AH1011" s="34"/>
      <c r="AI1011" s="34"/>
    </row>
    <row r="1012" spans="1:35" s="32" customFormat="1" ht="24">
      <c r="A1012" s="37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8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4"/>
      <c r="AH1012" s="34"/>
      <c r="AI1012" s="34"/>
    </row>
    <row r="1013" spans="1:35" s="32" customFormat="1" ht="24">
      <c r="A1013" s="37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8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4"/>
      <c r="AH1013" s="34"/>
      <c r="AI1013" s="34"/>
    </row>
    <row r="1014" spans="1:35" s="32" customFormat="1" ht="24">
      <c r="A1014" s="37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8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4"/>
      <c r="AH1014" s="34"/>
      <c r="AI1014" s="34"/>
    </row>
    <row r="1015" spans="1:35" s="32" customFormat="1" ht="24">
      <c r="A1015" s="37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8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4"/>
      <c r="AH1015" s="34"/>
      <c r="AI1015" s="34"/>
    </row>
    <row r="1016" spans="1:35" s="32" customFormat="1" ht="24">
      <c r="A1016" s="37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8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4"/>
      <c r="AH1016" s="34"/>
      <c r="AI1016" s="34"/>
    </row>
    <row r="1017" spans="1:35" s="32" customFormat="1" ht="24">
      <c r="A1017" s="37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8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4"/>
      <c r="AH1017" s="34"/>
      <c r="AI1017" s="34"/>
    </row>
    <row r="1018" spans="1:35" s="32" customFormat="1" ht="24">
      <c r="A1018" s="37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8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4"/>
      <c r="AH1018" s="34"/>
      <c r="AI1018" s="34"/>
    </row>
    <row r="1019" spans="1:35" s="32" customFormat="1" ht="24">
      <c r="A1019" s="37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8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4"/>
      <c r="AH1019" s="34"/>
      <c r="AI1019" s="34"/>
    </row>
    <row r="1020" spans="1:35" s="32" customFormat="1" ht="24">
      <c r="A1020" s="37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8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4"/>
      <c r="AH1020" s="34"/>
      <c r="AI1020" s="34"/>
    </row>
    <row r="1021" spans="1:35" s="32" customFormat="1" ht="24">
      <c r="A1021" s="37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8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4"/>
      <c r="AH1021" s="34"/>
      <c r="AI1021" s="34"/>
    </row>
    <row r="1022" spans="1:35" s="32" customFormat="1" ht="24">
      <c r="A1022" s="37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8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4"/>
      <c r="AH1022" s="34"/>
      <c r="AI1022" s="34"/>
    </row>
    <row r="1023" spans="1:35" s="32" customFormat="1" ht="24">
      <c r="A1023" s="37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8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4"/>
      <c r="AH1023" s="34"/>
      <c r="AI1023" s="34"/>
    </row>
    <row r="1024" spans="1:35" s="32" customFormat="1" ht="24">
      <c r="A1024" s="37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8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4"/>
      <c r="AH1024" s="34"/>
      <c r="AI1024" s="34"/>
    </row>
    <row r="1025" spans="1:35" s="32" customFormat="1" ht="24">
      <c r="A1025" s="37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8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4"/>
      <c r="AH1025" s="34"/>
      <c r="AI1025" s="34"/>
    </row>
    <row r="1026" spans="1:35" s="32" customFormat="1" ht="24">
      <c r="A1026" s="37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8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4"/>
      <c r="AH1026" s="34"/>
      <c r="AI1026" s="34"/>
    </row>
    <row r="1027" spans="1:35" s="32" customFormat="1" ht="24">
      <c r="A1027" s="37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8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4"/>
      <c r="AH1027" s="34"/>
      <c r="AI1027" s="34"/>
    </row>
    <row r="1028" spans="1:35" s="32" customFormat="1" ht="24">
      <c r="A1028" s="37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8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4"/>
      <c r="AH1028" s="34"/>
      <c r="AI1028" s="34"/>
    </row>
    <row r="1029" spans="1:35" s="32" customFormat="1" ht="24">
      <c r="A1029" s="37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8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4"/>
      <c r="AH1029" s="34"/>
      <c r="AI1029" s="34"/>
    </row>
    <row r="1030" spans="1:35" s="32" customFormat="1" ht="24">
      <c r="A1030" s="37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8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4"/>
      <c r="AH1030" s="34"/>
      <c r="AI1030" s="34"/>
    </row>
    <row r="1031" spans="1:35" s="32" customFormat="1" ht="24">
      <c r="A1031" s="37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8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4"/>
      <c r="AH1031" s="34"/>
      <c r="AI1031" s="34"/>
    </row>
    <row r="1032" spans="1:35" s="32" customFormat="1" ht="24">
      <c r="A1032" s="37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8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4"/>
      <c r="AH1032" s="34"/>
      <c r="AI1032" s="34"/>
    </row>
    <row r="1033" spans="1:35" s="32" customFormat="1" ht="24">
      <c r="A1033" s="37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8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4"/>
      <c r="AH1033" s="34"/>
      <c r="AI1033" s="34"/>
    </row>
    <row r="1034" spans="1:35" s="32" customFormat="1" ht="24">
      <c r="A1034" s="37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8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4"/>
      <c r="AH1034" s="34"/>
      <c r="AI1034" s="34"/>
    </row>
    <row r="1035" spans="1:35" s="32" customFormat="1" ht="24">
      <c r="A1035" s="37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8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4"/>
      <c r="AH1035" s="34"/>
      <c r="AI1035" s="34"/>
    </row>
    <row r="1036" spans="1:35" s="32" customFormat="1" ht="24">
      <c r="A1036" s="37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8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4"/>
      <c r="AH1036" s="34"/>
      <c r="AI1036" s="34"/>
    </row>
    <row r="1037" spans="1:35" s="32" customFormat="1" ht="24">
      <c r="A1037" s="37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8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4"/>
      <c r="AH1037" s="34"/>
      <c r="AI1037" s="34"/>
    </row>
    <row r="1038" spans="1:35" s="32" customFormat="1" ht="24">
      <c r="A1038" s="37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8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4"/>
      <c r="AH1038" s="34"/>
      <c r="AI1038" s="34"/>
    </row>
    <row r="1039" spans="1:35" s="32" customFormat="1" ht="24">
      <c r="A1039" s="37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8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4"/>
      <c r="AH1039" s="34"/>
      <c r="AI1039" s="34"/>
    </row>
    <row r="1040" spans="1:35" s="32" customFormat="1" ht="24">
      <c r="A1040" s="37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8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4"/>
      <c r="AH1040" s="34"/>
      <c r="AI1040" s="34"/>
    </row>
    <row r="1041" spans="1:35" s="32" customFormat="1" ht="24">
      <c r="A1041" s="37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8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4"/>
      <c r="AH1041" s="34"/>
      <c r="AI1041" s="34"/>
    </row>
    <row r="1042" spans="1:35" s="32" customFormat="1" ht="24">
      <c r="A1042" s="37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8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4"/>
      <c r="AH1042" s="34"/>
      <c r="AI1042" s="34"/>
    </row>
    <row r="1043" spans="1:35" s="32" customFormat="1" ht="24">
      <c r="A1043" s="37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8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4"/>
      <c r="AH1043" s="34"/>
      <c r="AI1043" s="34"/>
    </row>
    <row r="1044" spans="1:35" s="32" customFormat="1" ht="24">
      <c r="A1044" s="37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8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4"/>
      <c r="AH1044" s="34"/>
      <c r="AI1044" s="34"/>
    </row>
    <row r="1045" spans="1:35" s="32" customFormat="1" ht="24">
      <c r="A1045" s="37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8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4"/>
      <c r="AH1045" s="34"/>
      <c r="AI1045" s="34"/>
    </row>
    <row r="1046" spans="1:35" s="32" customFormat="1" ht="24">
      <c r="A1046" s="37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8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4"/>
      <c r="AH1046" s="34"/>
      <c r="AI1046" s="34"/>
    </row>
    <row r="1047" spans="1:35" s="32" customFormat="1" ht="24">
      <c r="A1047" s="37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8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4"/>
      <c r="AH1047" s="34"/>
      <c r="AI1047" s="34"/>
    </row>
    <row r="1048" spans="1:35" s="32" customFormat="1" ht="24">
      <c r="A1048" s="37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8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4"/>
      <c r="AH1048" s="34"/>
      <c r="AI1048" s="34"/>
    </row>
    <row r="1049" spans="1:35" s="32" customFormat="1" ht="24">
      <c r="A1049" s="37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8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4"/>
      <c r="AH1049" s="34"/>
      <c r="AI1049" s="34"/>
    </row>
    <row r="1050" spans="1:35" s="32" customFormat="1" ht="24">
      <c r="A1050" s="37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8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4"/>
      <c r="AH1050" s="34"/>
      <c r="AI1050" s="34"/>
    </row>
    <row r="1051" spans="1:35" s="32" customFormat="1" ht="24">
      <c r="A1051" s="37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8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4"/>
      <c r="AH1051" s="34"/>
      <c r="AI1051" s="34"/>
    </row>
    <row r="1052" spans="1:35" s="32" customFormat="1" ht="24">
      <c r="A1052" s="37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8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  <c r="AG1052" s="34"/>
      <c r="AH1052" s="34"/>
      <c r="AI1052" s="34"/>
    </row>
    <row r="1053" spans="1:35" s="32" customFormat="1" ht="24">
      <c r="A1053" s="37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8"/>
      <c r="W1053" s="33"/>
      <c r="X1053" s="33"/>
      <c r="Y1053" s="33"/>
      <c r="Z1053" s="33"/>
      <c r="AA1053" s="33"/>
      <c r="AB1053" s="33"/>
      <c r="AC1053" s="33"/>
      <c r="AD1053" s="33"/>
      <c r="AE1053" s="33"/>
      <c r="AF1053" s="33"/>
      <c r="AG1053" s="34"/>
      <c r="AH1053" s="34"/>
      <c r="AI1053" s="34"/>
    </row>
    <row r="1054" spans="1:35" s="32" customFormat="1" ht="24">
      <c r="A1054" s="37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8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4"/>
      <c r="AH1054" s="34"/>
      <c r="AI1054" s="34"/>
    </row>
    <row r="1055" spans="1:35" s="32" customFormat="1" ht="24">
      <c r="A1055" s="37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8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4"/>
      <c r="AH1055" s="34"/>
      <c r="AI1055" s="34"/>
    </row>
    <row r="1056" spans="1:35" s="32" customFormat="1" ht="24">
      <c r="A1056" s="37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8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4"/>
      <c r="AH1056" s="34"/>
      <c r="AI1056" s="34"/>
    </row>
    <row r="1057" spans="1:35" s="32" customFormat="1" ht="24">
      <c r="A1057" s="37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8"/>
      <c r="W1057" s="33"/>
      <c r="X1057" s="33"/>
      <c r="Y1057" s="33"/>
      <c r="Z1057" s="33"/>
      <c r="AA1057" s="33"/>
      <c r="AB1057" s="33"/>
      <c r="AC1057" s="33"/>
      <c r="AD1057" s="33"/>
      <c r="AE1057" s="33"/>
      <c r="AF1057" s="33"/>
      <c r="AG1057" s="34"/>
      <c r="AH1057" s="34"/>
      <c r="AI1057" s="34"/>
    </row>
    <row r="1058" spans="1:35" s="32" customFormat="1" ht="24">
      <c r="A1058" s="37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8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4"/>
      <c r="AH1058" s="34"/>
      <c r="AI1058" s="34"/>
    </row>
    <row r="1059" spans="1:35" s="32" customFormat="1" ht="24">
      <c r="A1059" s="37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8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  <c r="AG1059" s="34"/>
      <c r="AH1059" s="34"/>
      <c r="AI1059" s="34"/>
    </row>
    <row r="1060" spans="1:35" s="32" customFormat="1" ht="24">
      <c r="A1060" s="37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8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4"/>
      <c r="AH1060" s="34"/>
      <c r="AI1060" s="34"/>
    </row>
    <row r="1061" spans="1:35" s="32" customFormat="1" ht="24">
      <c r="A1061" s="37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8"/>
      <c r="W1061" s="33"/>
      <c r="X1061" s="33"/>
      <c r="Y1061" s="33"/>
      <c r="Z1061" s="33"/>
      <c r="AA1061" s="33"/>
      <c r="AB1061" s="33"/>
      <c r="AC1061" s="33"/>
      <c r="AD1061" s="33"/>
      <c r="AE1061" s="33"/>
      <c r="AF1061" s="33"/>
      <c r="AG1061" s="34"/>
      <c r="AH1061" s="34"/>
      <c r="AI1061" s="34"/>
    </row>
    <row r="1062" spans="1:35" s="32" customFormat="1" ht="24">
      <c r="A1062" s="37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8"/>
      <c r="W1062" s="33"/>
      <c r="X1062" s="33"/>
      <c r="Y1062" s="33"/>
      <c r="Z1062" s="33"/>
      <c r="AA1062" s="33"/>
      <c r="AB1062" s="33"/>
      <c r="AC1062" s="33"/>
      <c r="AD1062" s="33"/>
      <c r="AE1062" s="33"/>
      <c r="AF1062" s="33"/>
      <c r="AG1062" s="34"/>
      <c r="AH1062" s="34"/>
      <c r="AI1062" s="34"/>
    </row>
    <row r="1063" spans="1:35" s="32" customFormat="1" ht="24">
      <c r="A1063" s="37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8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3"/>
      <c r="AG1063" s="34"/>
      <c r="AH1063" s="34"/>
      <c r="AI1063" s="34"/>
    </row>
    <row r="1064" spans="1:35" s="32" customFormat="1" ht="24">
      <c r="A1064" s="37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8"/>
      <c r="W1064" s="33"/>
      <c r="X1064" s="33"/>
      <c r="Y1064" s="33"/>
      <c r="Z1064" s="33"/>
      <c r="AA1064" s="33"/>
      <c r="AB1064" s="33"/>
      <c r="AC1064" s="33"/>
      <c r="AD1064" s="33"/>
      <c r="AE1064" s="33"/>
      <c r="AF1064" s="33"/>
      <c r="AG1064" s="34"/>
      <c r="AH1064" s="34"/>
      <c r="AI1064" s="34"/>
    </row>
    <row r="1065" spans="1:35" s="32" customFormat="1" ht="24">
      <c r="A1065" s="37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8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4"/>
      <c r="AH1065" s="34"/>
      <c r="AI1065" s="34"/>
    </row>
    <row r="1066" spans="1:35" s="32" customFormat="1" ht="24">
      <c r="A1066" s="37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8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4"/>
      <c r="AH1066" s="34"/>
      <c r="AI1066" s="34"/>
    </row>
    <row r="1067" spans="1:35" s="32" customFormat="1" ht="24">
      <c r="A1067" s="37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8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  <c r="AG1067" s="34"/>
      <c r="AH1067" s="34"/>
      <c r="AI1067" s="34"/>
    </row>
    <row r="1068" spans="1:35" s="32" customFormat="1" ht="24">
      <c r="A1068" s="37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8"/>
      <c r="W1068" s="33"/>
      <c r="X1068" s="33"/>
      <c r="Y1068" s="33"/>
      <c r="Z1068" s="33"/>
      <c r="AA1068" s="33"/>
      <c r="AB1068" s="33"/>
      <c r="AC1068" s="33"/>
      <c r="AD1068" s="33"/>
      <c r="AE1068" s="33"/>
      <c r="AF1068" s="33"/>
      <c r="AG1068" s="34"/>
      <c r="AH1068" s="34"/>
      <c r="AI1068" s="34"/>
    </row>
    <row r="1069" spans="1:35" s="32" customFormat="1" ht="24">
      <c r="A1069" s="37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8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  <c r="AG1069" s="34"/>
      <c r="AH1069" s="34"/>
      <c r="AI1069" s="34"/>
    </row>
    <row r="1070" spans="1:35" s="32" customFormat="1" ht="24">
      <c r="A1070" s="37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8"/>
      <c r="W1070" s="33"/>
      <c r="X1070" s="33"/>
      <c r="Y1070" s="33"/>
      <c r="Z1070" s="33"/>
      <c r="AA1070" s="33"/>
      <c r="AB1070" s="33"/>
      <c r="AC1070" s="33"/>
      <c r="AD1070" s="33"/>
      <c r="AE1070" s="33"/>
      <c r="AF1070" s="33"/>
      <c r="AG1070" s="34"/>
      <c r="AH1070" s="34"/>
      <c r="AI1070" s="34"/>
    </row>
    <row r="1071" spans="1:35" s="32" customFormat="1" ht="24">
      <c r="A1071" s="37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8"/>
      <c r="W1071" s="33"/>
      <c r="X1071" s="33"/>
      <c r="Y1071" s="33"/>
      <c r="Z1071" s="33"/>
      <c r="AA1071" s="33"/>
      <c r="AB1071" s="33"/>
      <c r="AC1071" s="33"/>
      <c r="AD1071" s="33"/>
      <c r="AE1071" s="33"/>
      <c r="AF1071" s="33"/>
      <c r="AG1071" s="34"/>
      <c r="AH1071" s="34"/>
      <c r="AI1071" s="34"/>
    </row>
    <row r="1072" spans="1:35" s="32" customFormat="1" ht="24">
      <c r="A1072" s="37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8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4"/>
      <c r="AH1072" s="34"/>
      <c r="AI1072" s="34"/>
    </row>
    <row r="1073" spans="1:35" s="32" customFormat="1" ht="24">
      <c r="A1073" s="37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8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4"/>
      <c r="AH1073" s="34"/>
      <c r="AI1073" s="34"/>
    </row>
    <row r="1074" spans="1:35" s="32" customFormat="1" ht="24">
      <c r="A1074" s="37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8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4"/>
      <c r="AH1074" s="34"/>
      <c r="AI1074" s="34"/>
    </row>
    <row r="1075" spans="1:35" s="32" customFormat="1" ht="24">
      <c r="A1075" s="37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8"/>
      <c r="W1075" s="33"/>
      <c r="X1075" s="33"/>
      <c r="Y1075" s="33"/>
      <c r="Z1075" s="33"/>
      <c r="AA1075" s="33"/>
      <c r="AB1075" s="33"/>
      <c r="AC1075" s="33"/>
      <c r="AD1075" s="33"/>
      <c r="AE1075" s="33"/>
      <c r="AF1075" s="33"/>
      <c r="AG1075" s="34"/>
      <c r="AH1075" s="34"/>
      <c r="AI1075" s="34"/>
    </row>
    <row r="1076" spans="1:35" s="32" customFormat="1" ht="24">
      <c r="A1076" s="37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8"/>
      <c r="W1076" s="33"/>
      <c r="X1076" s="33"/>
      <c r="Y1076" s="33"/>
      <c r="Z1076" s="33"/>
      <c r="AA1076" s="33"/>
      <c r="AB1076" s="33"/>
      <c r="AC1076" s="33"/>
      <c r="AD1076" s="33"/>
      <c r="AE1076" s="33"/>
      <c r="AF1076" s="33"/>
      <c r="AG1076" s="34"/>
      <c r="AH1076" s="34"/>
      <c r="AI1076" s="34"/>
    </row>
    <row r="1077" spans="1:35" s="32" customFormat="1" ht="24">
      <c r="A1077" s="37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8"/>
      <c r="W1077" s="33"/>
      <c r="X1077" s="33"/>
      <c r="Y1077" s="33"/>
      <c r="Z1077" s="33"/>
      <c r="AA1077" s="33"/>
      <c r="AB1077" s="33"/>
      <c r="AC1077" s="33"/>
      <c r="AD1077" s="33"/>
      <c r="AE1077" s="33"/>
      <c r="AF1077" s="33"/>
      <c r="AG1077" s="34"/>
      <c r="AH1077" s="34"/>
      <c r="AI1077" s="34"/>
    </row>
    <row r="1078" spans="1:35" s="32" customFormat="1" ht="24">
      <c r="A1078" s="37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8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  <c r="AG1078" s="34"/>
      <c r="AH1078" s="34"/>
      <c r="AI1078" s="34"/>
    </row>
    <row r="1079" spans="1:35" s="32" customFormat="1" ht="24">
      <c r="A1079" s="37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8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3"/>
      <c r="AG1079" s="34"/>
      <c r="AH1079" s="34"/>
      <c r="AI1079" s="34"/>
    </row>
    <row r="1080" spans="1:35" s="32" customFormat="1" ht="24">
      <c r="A1080" s="37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8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4"/>
      <c r="AH1080" s="34"/>
      <c r="AI1080" s="34"/>
    </row>
    <row r="1081" spans="1:35" s="32" customFormat="1" ht="24">
      <c r="A1081" s="37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8"/>
      <c r="W1081" s="33"/>
      <c r="X1081" s="33"/>
      <c r="Y1081" s="33"/>
      <c r="Z1081" s="33"/>
      <c r="AA1081" s="33"/>
      <c r="AB1081" s="33"/>
      <c r="AC1081" s="33"/>
      <c r="AD1081" s="33"/>
      <c r="AE1081" s="33"/>
      <c r="AF1081" s="33"/>
      <c r="AG1081" s="34"/>
      <c r="AH1081" s="34"/>
      <c r="AI1081" s="34"/>
    </row>
    <row r="1082" spans="1:35" s="32" customFormat="1" ht="24">
      <c r="A1082" s="37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8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4"/>
      <c r="AH1082" s="34"/>
      <c r="AI1082" s="34"/>
    </row>
    <row r="1083" spans="1:35" s="32" customFormat="1" ht="24">
      <c r="A1083" s="37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8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4"/>
      <c r="AH1083" s="34"/>
      <c r="AI1083" s="34"/>
    </row>
    <row r="1084" spans="1:35" s="32" customFormat="1" ht="24">
      <c r="A1084" s="37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8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4"/>
      <c r="AH1084" s="34"/>
      <c r="AI1084" s="34"/>
    </row>
    <row r="1085" spans="1:35" s="32" customFormat="1" ht="24">
      <c r="A1085" s="37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8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4"/>
      <c r="AH1085" s="34"/>
      <c r="AI1085" s="34"/>
    </row>
    <row r="1086" spans="1:35" s="32" customFormat="1" ht="24">
      <c r="A1086" s="37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8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4"/>
      <c r="AH1086" s="34"/>
      <c r="AI1086" s="34"/>
    </row>
    <row r="1087" spans="1:35" s="32" customFormat="1" ht="24">
      <c r="A1087" s="37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8"/>
      <c r="W1087" s="33"/>
      <c r="X1087" s="33"/>
      <c r="Y1087" s="33"/>
      <c r="Z1087" s="33"/>
      <c r="AA1087" s="33"/>
      <c r="AB1087" s="33"/>
      <c r="AC1087" s="33"/>
      <c r="AD1087" s="33"/>
      <c r="AE1087" s="33"/>
      <c r="AF1087" s="33"/>
      <c r="AG1087" s="34"/>
      <c r="AH1087" s="34"/>
      <c r="AI1087" s="34"/>
    </row>
    <row r="1088" spans="1:35" s="32" customFormat="1" ht="24">
      <c r="A1088" s="37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8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4"/>
      <c r="AH1088" s="34"/>
      <c r="AI1088" s="34"/>
    </row>
    <row r="1089" spans="1:35" s="32" customFormat="1" ht="24">
      <c r="A1089" s="37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8"/>
      <c r="W1089" s="33"/>
      <c r="X1089" s="33"/>
      <c r="Y1089" s="33"/>
      <c r="Z1089" s="33"/>
      <c r="AA1089" s="33"/>
      <c r="AB1089" s="33"/>
      <c r="AC1089" s="33"/>
      <c r="AD1089" s="33"/>
      <c r="AE1089" s="33"/>
      <c r="AF1089" s="33"/>
      <c r="AG1089" s="34"/>
      <c r="AH1089" s="34"/>
      <c r="AI1089" s="34"/>
    </row>
    <row r="1090" spans="1:35" s="32" customFormat="1" ht="24">
      <c r="A1090" s="37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8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  <c r="AG1090" s="34"/>
      <c r="AH1090" s="34"/>
      <c r="AI1090" s="34"/>
    </row>
    <row r="1091" spans="1:35" s="32" customFormat="1" ht="24">
      <c r="A1091" s="37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8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4"/>
      <c r="AH1091" s="34"/>
      <c r="AI1091" s="34"/>
    </row>
    <row r="1092" spans="1:35" s="32" customFormat="1" ht="24">
      <c r="A1092" s="37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8"/>
      <c r="W1092" s="33"/>
      <c r="X1092" s="33"/>
      <c r="Y1092" s="33"/>
      <c r="Z1092" s="33"/>
      <c r="AA1092" s="33"/>
      <c r="AB1092" s="33"/>
      <c r="AC1092" s="33"/>
      <c r="AD1092" s="33"/>
      <c r="AE1092" s="33"/>
      <c r="AF1092" s="33"/>
      <c r="AG1092" s="34"/>
      <c r="AH1092" s="34"/>
      <c r="AI1092" s="34"/>
    </row>
    <row r="1093" spans="1:35" s="32" customFormat="1" ht="24">
      <c r="A1093" s="37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8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4"/>
      <c r="AH1093" s="34"/>
      <c r="AI1093" s="34"/>
    </row>
    <row r="1094" spans="1:35" s="32" customFormat="1" ht="24">
      <c r="A1094" s="37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8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  <c r="AG1094" s="34"/>
      <c r="AH1094" s="34"/>
      <c r="AI1094" s="34"/>
    </row>
    <row r="1095" spans="1:35" s="32" customFormat="1" ht="24">
      <c r="A1095" s="37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8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3"/>
      <c r="AG1095" s="34"/>
      <c r="AH1095" s="34"/>
      <c r="AI1095" s="34"/>
    </row>
    <row r="1096" spans="1:35" s="32" customFormat="1" ht="24">
      <c r="A1096" s="37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8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4"/>
      <c r="AH1096" s="34"/>
      <c r="AI1096" s="34"/>
    </row>
    <row r="1097" spans="1:35" s="32" customFormat="1" ht="24">
      <c r="A1097" s="37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8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  <c r="AG1097" s="34"/>
      <c r="AH1097" s="34"/>
      <c r="AI1097" s="34"/>
    </row>
    <row r="1098" spans="1:35" s="32" customFormat="1" ht="24">
      <c r="A1098" s="37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8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4"/>
      <c r="AH1098" s="34"/>
      <c r="AI1098" s="34"/>
    </row>
    <row r="1099" spans="1:35" s="32" customFormat="1" ht="24">
      <c r="A1099" s="37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8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3"/>
      <c r="AG1099" s="34"/>
      <c r="AH1099" s="34"/>
      <c r="AI1099" s="34"/>
    </row>
    <row r="1100" spans="1:35" s="32" customFormat="1" ht="24">
      <c r="A1100" s="37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8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  <c r="AG1100" s="34"/>
      <c r="AH1100" s="34"/>
      <c r="AI1100" s="34"/>
    </row>
    <row r="1101" spans="1:35" s="32" customFormat="1" ht="24">
      <c r="A1101" s="37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8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4"/>
      <c r="AH1101" s="34"/>
      <c r="AI1101" s="34"/>
    </row>
    <row r="1102" spans="1:35" s="32" customFormat="1" ht="24">
      <c r="A1102" s="37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8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  <c r="AG1102" s="34"/>
      <c r="AH1102" s="34"/>
      <c r="AI1102" s="34"/>
    </row>
    <row r="1103" spans="1:35" s="32" customFormat="1" ht="24">
      <c r="A1103" s="37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8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4"/>
      <c r="AH1103" s="34"/>
      <c r="AI1103" s="34"/>
    </row>
    <row r="1104" spans="1:35" s="32" customFormat="1" ht="24">
      <c r="A1104" s="37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8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4"/>
      <c r="AH1104" s="34"/>
      <c r="AI1104" s="34"/>
    </row>
    <row r="1105" spans="1:35" s="32" customFormat="1" ht="24">
      <c r="A1105" s="37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8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4"/>
      <c r="AH1105" s="34"/>
      <c r="AI1105" s="34"/>
    </row>
    <row r="1106" spans="1:35" s="32" customFormat="1" ht="24">
      <c r="A1106" s="37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8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  <c r="AG1106" s="34"/>
      <c r="AH1106" s="34"/>
      <c r="AI1106" s="34"/>
    </row>
    <row r="1107" spans="1:35" s="32" customFormat="1" ht="24">
      <c r="A1107" s="37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8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4"/>
      <c r="AH1107" s="34"/>
      <c r="AI1107" s="34"/>
    </row>
    <row r="1108" spans="1:35" s="32" customFormat="1" ht="24">
      <c r="A1108" s="37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8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4"/>
      <c r="AH1108" s="34"/>
      <c r="AI1108" s="34"/>
    </row>
    <row r="1109" spans="1:35" s="32" customFormat="1" ht="24">
      <c r="A1109" s="37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8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  <c r="AG1109" s="34"/>
      <c r="AH1109" s="34"/>
      <c r="AI1109" s="34"/>
    </row>
    <row r="1110" spans="1:35" s="32" customFormat="1" ht="24">
      <c r="A1110" s="37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8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4"/>
      <c r="AH1110" s="34"/>
      <c r="AI1110" s="34"/>
    </row>
    <row r="1111" spans="1:35" s="32" customFormat="1" ht="24">
      <c r="A1111" s="37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8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4"/>
      <c r="AH1111" s="34"/>
      <c r="AI1111" s="34"/>
    </row>
    <row r="1112" spans="1:35" s="32" customFormat="1" ht="24">
      <c r="A1112" s="37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8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4"/>
      <c r="AH1112" s="34"/>
      <c r="AI1112" s="34"/>
    </row>
    <row r="1113" spans="1:35" s="32" customFormat="1" ht="24">
      <c r="A1113" s="37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8"/>
      <c r="W1113" s="33"/>
      <c r="X1113" s="33"/>
      <c r="Y1113" s="33"/>
      <c r="Z1113" s="33"/>
      <c r="AA1113" s="33"/>
      <c r="AB1113" s="33"/>
      <c r="AC1113" s="33"/>
      <c r="AD1113" s="33"/>
      <c r="AE1113" s="33"/>
      <c r="AF1113" s="33"/>
      <c r="AG1113" s="34"/>
      <c r="AH1113" s="34"/>
      <c r="AI1113" s="34"/>
    </row>
    <row r="1114" spans="1:35" s="32" customFormat="1" ht="24">
      <c r="A1114" s="37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8"/>
      <c r="W1114" s="33"/>
      <c r="X1114" s="33"/>
      <c r="Y1114" s="33"/>
      <c r="Z1114" s="33"/>
      <c r="AA1114" s="33"/>
      <c r="AB1114" s="33"/>
      <c r="AC1114" s="33"/>
      <c r="AD1114" s="33"/>
      <c r="AE1114" s="33"/>
      <c r="AF1114" s="33"/>
      <c r="AG1114" s="34"/>
      <c r="AH1114" s="34"/>
      <c r="AI1114" s="34"/>
    </row>
    <row r="1115" spans="1:35" s="32" customFormat="1" ht="24">
      <c r="A1115" s="37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8"/>
      <c r="W1115" s="33"/>
      <c r="X1115" s="33"/>
      <c r="Y1115" s="33"/>
      <c r="Z1115" s="33"/>
      <c r="AA1115" s="33"/>
      <c r="AB1115" s="33"/>
      <c r="AC1115" s="33"/>
      <c r="AD1115" s="33"/>
      <c r="AE1115" s="33"/>
      <c r="AF1115" s="33"/>
      <c r="AG1115" s="34"/>
      <c r="AH1115" s="34"/>
      <c r="AI1115" s="34"/>
    </row>
    <row r="1116" spans="1:35" s="32" customFormat="1" ht="24">
      <c r="A1116" s="37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8"/>
      <c r="W1116" s="33"/>
      <c r="X1116" s="33"/>
      <c r="Y1116" s="33"/>
      <c r="Z1116" s="33"/>
      <c r="AA1116" s="33"/>
      <c r="AB1116" s="33"/>
      <c r="AC1116" s="33"/>
      <c r="AD1116" s="33"/>
      <c r="AE1116" s="33"/>
      <c r="AF1116" s="33"/>
      <c r="AG1116" s="34"/>
      <c r="AH1116" s="34"/>
      <c r="AI1116" s="34"/>
    </row>
    <row r="1117" spans="1:35" s="32" customFormat="1" ht="24">
      <c r="A1117" s="37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8"/>
      <c r="W1117" s="33"/>
      <c r="X1117" s="33"/>
      <c r="Y1117" s="33"/>
      <c r="Z1117" s="33"/>
      <c r="AA1117" s="33"/>
      <c r="AB1117" s="33"/>
      <c r="AC1117" s="33"/>
      <c r="AD1117" s="33"/>
      <c r="AE1117" s="33"/>
      <c r="AF1117" s="33"/>
      <c r="AG1117" s="34"/>
      <c r="AH1117" s="34"/>
      <c r="AI1117" s="34"/>
    </row>
    <row r="1118" spans="1:35" s="32" customFormat="1" ht="24">
      <c r="A1118" s="37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8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3"/>
      <c r="AG1118" s="34"/>
      <c r="AH1118" s="34"/>
      <c r="AI1118" s="34"/>
    </row>
    <row r="1119" spans="1:35" s="32" customFormat="1" ht="24">
      <c r="A1119" s="37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8"/>
      <c r="W1119" s="33"/>
      <c r="X1119" s="33"/>
      <c r="Y1119" s="33"/>
      <c r="Z1119" s="33"/>
      <c r="AA1119" s="33"/>
      <c r="AB1119" s="33"/>
      <c r="AC1119" s="33"/>
      <c r="AD1119" s="33"/>
      <c r="AE1119" s="33"/>
      <c r="AF1119" s="33"/>
      <c r="AG1119" s="34"/>
      <c r="AH1119" s="34"/>
      <c r="AI1119" s="34"/>
    </row>
    <row r="1120" spans="1:35" s="32" customFormat="1" ht="24">
      <c r="A1120" s="37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8"/>
      <c r="W1120" s="33"/>
      <c r="X1120" s="33"/>
      <c r="Y1120" s="33"/>
      <c r="Z1120" s="33"/>
      <c r="AA1120" s="33"/>
      <c r="AB1120" s="33"/>
      <c r="AC1120" s="33"/>
      <c r="AD1120" s="33"/>
      <c r="AE1120" s="33"/>
      <c r="AF1120" s="33"/>
      <c r="AG1120" s="34"/>
      <c r="AH1120" s="34"/>
      <c r="AI1120" s="34"/>
    </row>
    <row r="1121" spans="1:35" s="32" customFormat="1" ht="24">
      <c r="A1121" s="37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8"/>
      <c r="W1121" s="33"/>
      <c r="X1121" s="33"/>
      <c r="Y1121" s="33"/>
      <c r="Z1121" s="33"/>
      <c r="AA1121" s="33"/>
      <c r="AB1121" s="33"/>
      <c r="AC1121" s="33"/>
      <c r="AD1121" s="33"/>
      <c r="AE1121" s="33"/>
      <c r="AF1121" s="33"/>
      <c r="AG1121" s="34"/>
      <c r="AH1121" s="34"/>
      <c r="AI1121" s="34"/>
    </row>
    <row r="1122" spans="1:35" s="32" customFormat="1" ht="24">
      <c r="A1122" s="37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8"/>
      <c r="W1122" s="33"/>
      <c r="X1122" s="33"/>
      <c r="Y1122" s="33"/>
      <c r="Z1122" s="33"/>
      <c r="AA1122" s="33"/>
      <c r="AB1122" s="33"/>
      <c r="AC1122" s="33"/>
      <c r="AD1122" s="33"/>
      <c r="AE1122" s="33"/>
      <c r="AF1122" s="33"/>
      <c r="AG1122" s="34"/>
      <c r="AH1122" s="34"/>
      <c r="AI1122" s="34"/>
    </row>
    <row r="1123" spans="1:35" s="32" customFormat="1" ht="24">
      <c r="A1123" s="37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8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4"/>
      <c r="AH1123" s="34"/>
      <c r="AI1123" s="34"/>
    </row>
    <row r="1124" spans="1:35" s="32" customFormat="1" ht="24">
      <c r="A1124" s="37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8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4"/>
      <c r="AH1124" s="34"/>
      <c r="AI1124" s="34"/>
    </row>
    <row r="1125" spans="1:35" s="32" customFormat="1" ht="24">
      <c r="A1125" s="37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8"/>
      <c r="W1125" s="33"/>
      <c r="X1125" s="33"/>
      <c r="Y1125" s="33"/>
      <c r="Z1125" s="33"/>
      <c r="AA1125" s="33"/>
      <c r="AB1125" s="33"/>
      <c r="AC1125" s="33"/>
      <c r="AD1125" s="33"/>
      <c r="AE1125" s="33"/>
      <c r="AF1125" s="33"/>
      <c r="AG1125" s="34"/>
      <c r="AH1125" s="34"/>
      <c r="AI1125" s="34"/>
    </row>
    <row r="1126" spans="1:35" s="32" customFormat="1" ht="24">
      <c r="A1126" s="37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8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3"/>
      <c r="AG1126" s="34"/>
      <c r="AH1126" s="34"/>
      <c r="AI1126" s="34"/>
    </row>
    <row r="1127" spans="1:35" s="32" customFormat="1" ht="24">
      <c r="A1127" s="37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8"/>
      <c r="W1127" s="33"/>
      <c r="X1127" s="33"/>
      <c r="Y1127" s="33"/>
      <c r="Z1127" s="33"/>
      <c r="AA1127" s="33"/>
      <c r="AB1127" s="33"/>
      <c r="AC1127" s="33"/>
      <c r="AD1127" s="33"/>
      <c r="AE1127" s="33"/>
      <c r="AF1127" s="33"/>
      <c r="AG1127" s="34"/>
      <c r="AH1127" s="34"/>
      <c r="AI1127" s="34"/>
    </row>
    <row r="1128" spans="1:35" s="32" customFormat="1" ht="24">
      <c r="A1128" s="37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8"/>
      <c r="W1128" s="33"/>
      <c r="X1128" s="33"/>
      <c r="Y1128" s="33"/>
      <c r="Z1128" s="33"/>
      <c r="AA1128" s="33"/>
      <c r="AB1128" s="33"/>
      <c r="AC1128" s="33"/>
      <c r="AD1128" s="33"/>
      <c r="AE1128" s="33"/>
      <c r="AF1128" s="33"/>
      <c r="AG1128" s="34"/>
      <c r="AH1128" s="34"/>
      <c r="AI1128" s="34"/>
    </row>
    <row r="1129" spans="1:35" s="32" customFormat="1" ht="24">
      <c r="A1129" s="37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8"/>
      <c r="W1129" s="33"/>
      <c r="X1129" s="33"/>
      <c r="Y1129" s="33"/>
      <c r="Z1129" s="33"/>
      <c r="AA1129" s="33"/>
      <c r="AB1129" s="33"/>
      <c r="AC1129" s="33"/>
      <c r="AD1129" s="33"/>
      <c r="AE1129" s="33"/>
      <c r="AF1129" s="33"/>
      <c r="AG1129" s="34"/>
      <c r="AH1129" s="34"/>
      <c r="AI1129" s="34"/>
    </row>
    <row r="1130" spans="1:35" s="32" customFormat="1" ht="24">
      <c r="A1130" s="37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8"/>
      <c r="W1130" s="33"/>
      <c r="X1130" s="33"/>
      <c r="Y1130" s="33"/>
      <c r="Z1130" s="33"/>
      <c r="AA1130" s="33"/>
      <c r="AB1130" s="33"/>
      <c r="AC1130" s="33"/>
      <c r="AD1130" s="33"/>
      <c r="AE1130" s="33"/>
      <c r="AF1130" s="33"/>
      <c r="AG1130" s="34"/>
      <c r="AH1130" s="34"/>
      <c r="AI1130" s="34"/>
    </row>
    <row r="1131" spans="1:35" s="32" customFormat="1" ht="24">
      <c r="A1131" s="37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8"/>
      <c r="W1131" s="33"/>
      <c r="X1131" s="33"/>
      <c r="Y1131" s="33"/>
      <c r="Z1131" s="33"/>
      <c r="AA1131" s="33"/>
      <c r="AB1131" s="33"/>
      <c r="AC1131" s="33"/>
      <c r="AD1131" s="33"/>
      <c r="AE1131" s="33"/>
      <c r="AF1131" s="33"/>
      <c r="AG1131" s="34"/>
      <c r="AH1131" s="34"/>
      <c r="AI1131" s="34"/>
    </row>
    <row r="1132" spans="1:35" s="32" customFormat="1" ht="24">
      <c r="A1132" s="37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8"/>
      <c r="W1132" s="33"/>
      <c r="X1132" s="33"/>
      <c r="Y1132" s="33"/>
      <c r="Z1132" s="33"/>
      <c r="AA1132" s="33"/>
      <c r="AB1132" s="33"/>
      <c r="AC1132" s="33"/>
      <c r="AD1132" s="33"/>
      <c r="AE1132" s="33"/>
      <c r="AF1132" s="33"/>
      <c r="AG1132" s="34"/>
      <c r="AH1132" s="34"/>
      <c r="AI1132" s="34"/>
    </row>
    <row r="1133" spans="1:35" s="32" customFormat="1" ht="24">
      <c r="A1133" s="37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8"/>
      <c r="W1133" s="33"/>
      <c r="X1133" s="33"/>
      <c r="Y1133" s="33"/>
      <c r="Z1133" s="33"/>
      <c r="AA1133" s="33"/>
      <c r="AB1133" s="33"/>
      <c r="AC1133" s="33"/>
      <c r="AD1133" s="33"/>
      <c r="AE1133" s="33"/>
      <c r="AF1133" s="33"/>
      <c r="AG1133" s="34"/>
      <c r="AH1133" s="34"/>
      <c r="AI1133" s="34"/>
    </row>
    <row r="1134" spans="1:35" s="32" customFormat="1" ht="24">
      <c r="A1134" s="37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8"/>
      <c r="W1134" s="33"/>
      <c r="X1134" s="33"/>
      <c r="Y1134" s="33"/>
      <c r="Z1134" s="33"/>
      <c r="AA1134" s="33"/>
      <c r="AB1134" s="33"/>
      <c r="AC1134" s="33"/>
      <c r="AD1134" s="33"/>
      <c r="AE1134" s="33"/>
      <c r="AF1134" s="33"/>
      <c r="AG1134" s="34"/>
      <c r="AH1134" s="34"/>
      <c r="AI1134" s="34"/>
    </row>
    <row r="1135" spans="1:35" s="32" customFormat="1" ht="24">
      <c r="A1135" s="37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8"/>
      <c r="W1135" s="33"/>
      <c r="X1135" s="33"/>
      <c r="Y1135" s="33"/>
      <c r="Z1135" s="33"/>
      <c r="AA1135" s="33"/>
      <c r="AB1135" s="33"/>
      <c r="AC1135" s="33"/>
      <c r="AD1135" s="33"/>
      <c r="AE1135" s="33"/>
      <c r="AF1135" s="33"/>
      <c r="AG1135" s="34"/>
      <c r="AH1135" s="34"/>
      <c r="AI1135" s="34"/>
    </row>
    <row r="1136" spans="1:35" s="32" customFormat="1" ht="24">
      <c r="A1136" s="37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8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4"/>
      <c r="AH1136" s="34"/>
      <c r="AI1136" s="34"/>
    </row>
    <row r="1137" spans="1:35" s="32" customFormat="1" ht="24">
      <c r="A1137" s="37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8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4"/>
      <c r="AH1137" s="34"/>
      <c r="AI1137" s="34"/>
    </row>
    <row r="1138" spans="1:35" s="32" customFormat="1" ht="24">
      <c r="A1138" s="37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8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4"/>
      <c r="AH1138" s="34"/>
      <c r="AI1138" s="34"/>
    </row>
    <row r="1139" spans="1:35" s="32" customFormat="1" ht="24">
      <c r="A1139" s="37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8"/>
      <c r="W1139" s="33"/>
      <c r="X1139" s="33"/>
      <c r="Y1139" s="33"/>
      <c r="Z1139" s="33"/>
      <c r="AA1139" s="33"/>
      <c r="AB1139" s="33"/>
      <c r="AC1139" s="33"/>
      <c r="AD1139" s="33"/>
      <c r="AE1139" s="33"/>
      <c r="AF1139" s="33"/>
      <c r="AG1139" s="34"/>
      <c r="AH1139" s="34"/>
      <c r="AI1139" s="34"/>
    </row>
    <row r="1140" spans="1:35" s="32" customFormat="1" ht="24">
      <c r="A1140" s="37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8"/>
      <c r="W1140" s="33"/>
      <c r="X1140" s="33"/>
      <c r="Y1140" s="33"/>
      <c r="Z1140" s="33"/>
      <c r="AA1140" s="33"/>
      <c r="AB1140" s="33"/>
      <c r="AC1140" s="33"/>
      <c r="AD1140" s="33"/>
      <c r="AE1140" s="33"/>
      <c r="AF1140" s="33"/>
      <c r="AG1140" s="34"/>
      <c r="AH1140" s="34"/>
      <c r="AI1140" s="34"/>
    </row>
    <row r="1141" spans="1:35" s="32" customFormat="1" ht="24">
      <c r="A1141" s="37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8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4"/>
      <c r="AH1141" s="34"/>
      <c r="AI1141" s="34"/>
    </row>
    <row r="1142" spans="1:35" s="32" customFormat="1" ht="24">
      <c r="A1142" s="37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8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4"/>
      <c r="AH1142" s="34"/>
      <c r="AI1142" s="34"/>
    </row>
    <row r="1143" spans="1:35" s="32" customFormat="1" ht="24">
      <c r="A1143" s="37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8"/>
      <c r="W1143" s="33"/>
      <c r="X1143" s="33"/>
      <c r="Y1143" s="33"/>
      <c r="Z1143" s="33"/>
      <c r="AA1143" s="33"/>
      <c r="AB1143" s="33"/>
      <c r="AC1143" s="33"/>
      <c r="AD1143" s="33"/>
      <c r="AE1143" s="33"/>
      <c r="AF1143" s="33"/>
      <c r="AG1143" s="34"/>
      <c r="AH1143" s="34"/>
      <c r="AI1143" s="34"/>
    </row>
    <row r="1144" spans="1:35" s="32" customFormat="1" ht="24">
      <c r="A1144" s="37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8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4"/>
      <c r="AH1144" s="34"/>
      <c r="AI1144" s="34"/>
    </row>
    <row r="1145" spans="1:35" s="32" customFormat="1" ht="24">
      <c r="A1145" s="37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8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4"/>
      <c r="AH1145" s="34"/>
      <c r="AI1145" s="34"/>
    </row>
    <row r="1146" spans="1:35" s="32" customFormat="1" ht="24">
      <c r="A1146" s="37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8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4"/>
      <c r="AH1146" s="34"/>
      <c r="AI1146" s="34"/>
    </row>
    <row r="1147" spans="1:35" s="32" customFormat="1" ht="24">
      <c r="A1147" s="37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8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4"/>
      <c r="AH1147" s="34"/>
      <c r="AI1147" s="34"/>
    </row>
    <row r="1148" spans="1:35" s="32" customFormat="1" ht="24">
      <c r="A1148" s="37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8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4"/>
      <c r="AH1148" s="34"/>
      <c r="AI1148" s="34"/>
    </row>
    <row r="1149" spans="1:35" s="32" customFormat="1" ht="24">
      <c r="A1149" s="37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8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4"/>
      <c r="AH1149" s="34"/>
      <c r="AI1149" s="34"/>
    </row>
    <row r="1150" spans="1:35" s="32" customFormat="1" ht="24">
      <c r="A1150" s="37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8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4"/>
      <c r="AH1150" s="34"/>
      <c r="AI1150" s="34"/>
    </row>
    <row r="1151" spans="1:35" s="32" customFormat="1" ht="24">
      <c r="A1151" s="37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8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4"/>
      <c r="AH1151" s="34"/>
      <c r="AI1151" s="34"/>
    </row>
    <row r="1152" spans="1:35" s="32" customFormat="1" ht="24">
      <c r="A1152" s="37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8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34"/>
      <c r="AH1152" s="34"/>
      <c r="AI1152" s="34"/>
    </row>
    <row r="1153" spans="1:35" s="32" customFormat="1" ht="24">
      <c r="A1153" s="37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8"/>
      <c r="W1153" s="33"/>
      <c r="X1153" s="33"/>
      <c r="Y1153" s="33"/>
      <c r="Z1153" s="33"/>
      <c r="AA1153" s="33"/>
      <c r="AB1153" s="33"/>
      <c r="AC1153" s="33"/>
      <c r="AD1153" s="33"/>
      <c r="AE1153" s="33"/>
      <c r="AF1153" s="33"/>
      <c r="AG1153" s="34"/>
      <c r="AH1153" s="34"/>
      <c r="AI1153" s="34"/>
    </row>
    <row r="1154" spans="1:35" s="32" customFormat="1" ht="24">
      <c r="A1154" s="37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8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3"/>
      <c r="AG1154" s="34"/>
      <c r="AH1154" s="34"/>
      <c r="AI1154" s="34"/>
    </row>
    <row r="1155" spans="1:35" s="32" customFormat="1" ht="24">
      <c r="A1155" s="37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8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34"/>
      <c r="AH1155" s="34"/>
      <c r="AI1155" s="34"/>
    </row>
    <row r="1156" spans="1:35" s="32" customFormat="1" ht="24">
      <c r="A1156" s="37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8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34"/>
      <c r="AH1156" s="34"/>
      <c r="AI1156" s="34"/>
    </row>
    <row r="1157" spans="1:35" s="32" customFormat="1" ht="24">
      <c r="A1157" s="37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8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34"/>
      <c r="AH1157" s="34"/>
      <c r="AI1157" s="34"/>
    </row>
    <row r="1158" spans="1:35" s="32" customFormat="1" ht="24">
      <c r="A1158" s="37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8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34"/>
      <c r="AH1158" s="34"/>
      <c r="AI1158" s="34"/>
    </row>
    <row r="1159" spans="1:35" s="32" customFormat="1" ht="24">
      <c r="A1159" s="37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8"/>
      <c r="W1159" s="33"/>
      <c r="X1159" s="33"/>
      <c r="Y1159" s="33"/>
      <c r="Z1159" s="33"/>
      <c r="AA1159" s="33"/>
      <c r="AB1159" s="33"/>
      <c r="AC1159" s="33"/>
      <c r="AD1159" s="33"/>
      <c r="AE1159" s="33"/>
      <c r="AF1159" s="33"/>
      <c r="AG1159" s="34"/>
      <c r="AH1159" s="34"/>
      <c r="AI1159" s="34"/>
    </row>
    <row r="1160" spans="1:35" s="32" customFormat="1" ht="24">
      <c r="A1160" s="37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8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4"/>
      <c r="AH1160" s="34"/>
      <c r="AI1160" s="34"/>
    </row>
    <row r="1161" spans="1:35" s="32" customFormat="1" ht="24">
      <c r="A1161" s="37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8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4"/>
      <c r="AH1161" s="34"/>
      <c r="AI1161" s="34"/>
    </row>
    <row r="1162" spans="1:35" s="32" customFormat="1" ht="24">
      <c r="A1162" s="37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8"/>
      <c r="W1162" s="33"/>
      <c r="X1162" s="33"/>
      <c r="Y1162" s="33"/>
      <c r="Z1162" s="33"/>
      <c r="AA1162" s="33"/>
      <c r="AB1162" s="33"/>
      <c r="AC1162" s="33"/>
      <c r="AD1162" s="33"/>
      <c r="AE1162" s="33"/>
      <c r="AF1162" s="33"/>
      <c r="AG1162" s="34"/>
      <c r="AH1162" s="34"/>
      <c r="AI1162" s="34"/>
    </row>
    <row r="1163" spans="1:35" s="32" customFormat="1" ht="24">
      <c r="A1163" s="37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8"/>
      <c r="W1163" s="33"/>
      <c r="X1163" s="33"/>
      <c r="Y1163" s="33"/>
      <c r="Z1163" s="33"/>
      <c r="AA1163" s="33"/>
      <c r="AB1163" s="33"/>
      <c r="AC1163" s="33"/>
      <c r="AD1163" s="33"/>
      <c r="AE1163" s="33"/>
      <c r="AF1163" s="33"/>
      <c r="AG1163" s="34"/>
      <c r="AH1163" s="34"/>
      <c r="AI1163" s="34"/>
    </row>
    <row r="1164" spans="1:35" s="32" customFormat="1" ht="24">
      <c r="A1164" s="37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8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4"/>
      <c r="AH1164" s="34"/>
      <c r="AI1164" s="34"/>
    </row>
    <row r="1165" spans="1:35" s="32" customFormat="1" ht="24">
      <c r="A1165" s="37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8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4"/>
      <c r="AH1165" s="34"/>
      <c r="AI1165" s="34"/>
    </row>
    <row r="1166" spans="1:35" s="32" customFormat="1" ht="24">
      <c r="A1166" s="37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8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34"/>
      <c r="AH1166" s="34"/>
      <c r="AI1166" s="34"/>
    </row>
    <row r="1167" spans="1:35" s="32" customFormat="1" ht="24">
      <c r="A1167" s="37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8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4"/>
      <c r="AH1167" s="34"/>
      <c r="AI1167" s="34"/>
    </row>
    <row r="1168" spans="1:35" s="32" customFormat="1" ht="24">
      <c r="A1168" s="37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8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34"/>
      <c r="AH1168" s="34"/>
      <c r="AI1168" s="34"/>
    </row>
    <row r="1169" spans="1:35" s="32" customFormat="1" ht="24">
      <c r="A1169" s="37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8"/>
      <c r="W1169" s="33"/>
      <c r="X1169" s="33"/>
      <c r="Y1169" s="33"/>
      <c r="Z1169" s="33"/>
      <c r="AA1169" s="33"/>
      <c r="AB1169" s="33"/>
      <c r="AC1169" s="33"/>
      <c r="AD1169" s="33"/>
      <c r="AE1169" s="33"/>
      <c r="AF1169" s="33"/>
      <c r="AG1169" s="34"/>
      <c r="AH1169" s="34"/>
      <c r="AI1169" s="34"/>
    </row>
    <row r="1170" spans="1:35" s="32" customFormat="1" ht="24">
      <c r="A1170" s="37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8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3"/>
      <c r="AG1170" s="34"/>
      <c r="AH1170" s="34"/>
      <c r="AI1170" s="34"/>
    </row>
    <row r="1171" spans="1:35" s="32" customFormat="1" ht="24">
      <c r="A1171" s="37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8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34"/>
      <c r="AH1171" s="34"/>
      <c r="AI1171" s="34"/>
    </row>
    <row r="1172" spans="1:35" s="32" customFormat="1" ht="24">
      <c r="A1172" s="37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8"/>
      <c r="W1172" s="33"/>
      <c r="X1172" s="33"/>
      <c r="Y1172" s="33"/>
      <c r="Z1172" s="33"/>
      <c r="AA1172" s="33"/>
      <c r="AB1172" s="33"/>
      <c r="AC1172" s="33"/>
      <c r="AD1172" s="33"/>
      <c r="AE1172" s="33"/>
      <c r="AF1172" s="33"/>
      <c r="AG1172" s="34"/>
      <c r="AH1172" s="34"/>
      <c r="AI1172" s="34"/>
    </row>
    <row r="1173" spans="1:35" s="32" customFormat="1" ht="24">
      <c r="A1173" s="37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8"/>
      <c r="W1173" s="33"/>
      <c r="X1173" s="33"/>
      <c r="Y1173" s="33"/>
      <c r="Z1173" s="33"/>
      <c r="AA1173" s="33"/>
      <c r="AB1173" s="33"/>
      <c r="AC1173" s="33"/>
      <c r="AD1173" s="33"/>
      <c r="AE1173" s="33"/>
      <c r="AF1173" s="33"/>
      <c r="AG1173" s="34"/>
      <c r="AH1173" s="34"/>
      <c r="AI1173" s="34"/>
    </row>
    <row r="1174" spans="1:35" s="32" customFormat="1" ht="24">
      <c r="A1174" s="37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8"/>
      <c r="W1174" s="33"/>
      <c r="X1174" s="33"/>
      <c r="Y1174" s="33"/>
      <c r="Z1174" s="33"/>
      <c r="AA1174" s="33"/>
      <c r="AB1174" s="33"/>
      <c r="AC1174" s="33"/>
      <c r="AD1174" s="33"/>
      <c r="AE1174" s="33"/>
      <c r="AF1174" s="33"/>
      <c r="AG1174" s="34"/>
      <c r="AH1174" s="34"/>
      <c r="AI1174" s="34"/>
    </row>
    <row r="1175" spans="1:35" s="32" customFormat="1" ht="24">
      <c r="A1175" s="37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8"/>
      <c r="W1175" s="33"/>
      <c r="X1175" s="33"/>
      <c r="Y1175" s="33"/>
      <c r="Z1175" s="33"/>
      <c r="AA1175" s="33"/>
      <c r="AB1175" s="33"/>
      <c r="AC1175" s="33"/>
      <c r="AD1175" s="33"/>
      <c r="AE1175" s="33"/>
      <c r="AF1175" s="33"/>
      <c r="AG1175" s="34"/>
      <c r="AH1175" s="34"/>
      <c r="AI1175" s="34"/>
    </row>
    <row r="1176" spans="1:35" s="32" customFormat="1" ht="24">
      <c r="A1176" s="37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8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3"/>
      <c r="AG1176" s="34"/>
      <c r="AH1176" s="34"/>
      <c r="AI1176" s="34"/>
    </row>
    <row r="1177" spans="1:35" s="32" customFormat="1" ht="24">
      <c r="A1177" s="37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8"/>
      <c r="W1177" s="33"/>
      <c r="X1177" s="33"/>
      <c r="Y1177" s="33"/>
      <c r="Z1177" s="33"/>
      <c r="AA1177" s="33"/>
      <c r="AB1177" s="33"/>
      <c r="AC1177" s="33"/>
      <c r="AD1177" s="33"/>
      <c r="AE1177" s="33"/>
      <c r="AF1177" s="33"/>
      <c r="AG1177" s="34"/>
      <c r="AH1177" s="34"/>
      <c r="AI1177" s="34"/>
    </row>
    <row r="1178" spans="1:35" s="32" customFormat="1" ht="24">
      <c r="A1178" s="37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8"/>
      <c r="W1178" s="33"/>
      <c r="X1178" s="33"/>
      <c r="Y1178" s="33"/>
      <c r="Z1178" s="33"/>
      <c r="AA1178" s="33"/>
      <c r="AB1178" s="33"/>
      <c r="AC1178" s="33"/>
      <c r="AD1178" s="33"/>
      <c r="AE1178" s="33"/>
      <c r="AF1178" s="33"/>
      <c r="AG1178" s="34"/>
      <c r="AH1178" s="34"/>
      <c r="AI1178" s="34"/>
    </row>
    <row r="1179" spans="1:35" s="32" customFormat="1" ht="24">
      <c r="A1179" s="37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8"/>
      <c r="W1179" s="33"/>
      <c r="X1179" s="33"/>
      <c r="Y1179" s="33"/>
      <c r="Z1179" s="33"/>
      <c r="AA1179" s="33"/>
      <c r="AB1179" s="33"/>
      <c r="AC1179" s="33"/>
      <c r="AD1179" s="33"/>
      <c r="AE1179" s="33"/>
      <c r="AF1179" s="33"/>
      <c r="AG1179" s="34"/>
      <c r="AH1179" s="34"/>
      <c r="AI1179" s="34"/>
    </row>
    <row r="1180" spans="1:35" s="32" customFormat="1" ht="24">
      <c r="A1180" s="37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8"/>
      <c r="W1180" s="33"/>
      <c r="X1180" s="33"/>
      <c r="Y1180" s="33"/>
      <c r="Z1180" s="33"/>
      <c r="AA1180" s="33"/>
      <c r="AB1180" s="33"/>
      <c r="AC1180" s="33"/>
      <c r="AD1180" s="33"/>
      <c r="AE1180" s="33"/>
      <c r="AF1180" s="33"/>
      <c r="AG1180" s="34"/>
      <c r="AH1180" s="34"/>
      <c r="AI1180" s="34"/>
    </row>
    <row r="1181" spans="1:35" s="32" customFormat="1" ht="24">
      <c r="A1181" s="37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8"/>
      <c r="W1181" s="33"/>
      <c r="X1181" s="33"/>
      <c r="Y1181" s="33"/>
      <c r="Z1181" s="33"/>
      <c r="AA1181" s="33"/>
      <c r="AB1181" s="33"/>
      <c r="AC1181" s="33"/>
      <c r="AD1181" s="33"/>
      <c r="AE1181" s="33"/>
      <c r="AF1181" s="33"/>
      <c r="AG1181" s="34"/>
      <c r="AH1181" s="34"/>
      <c r="AI1181" s="34"/>
    </row>
    <row r="1182" spans="1:35" s="32" customFormat="1" ht="24">
      <c r="A1182" s="37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8"/>
      <c r="W1182" s="33"/>
      <c r="X1182" s="33"/>
      <c r="Y1182" s="33"/>
      <c r="Z1182" s="33"/>
      <c r="AA1182" s="33"/>
      <c r="AB1182" s="33"/>
      <c r="AC1182" s="33"/>
      <c r="AD1182" s="33"/>
      <c r="AE1182" s="33"/>
      <c r="AF1182" s="33"/>
      <c r="AG1182" s="34"/>
      <c r="AH1182" s="34"/>
      <c r="AI1182" s="34"/>
    </row>
    <row r="1183" spans="1:35" s="32" customFormat="1" ht="24">
      <c r="A1183" s="37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8"/>
      <c r="W1183" s="33"/>
      <c r="X1183" s="33"/>
      <c r="Y1183" s="33"/>
      <c r="Z1183" s="33"/>
      <c r="AA1183" s="33"/>
      <c r="AB1183" s="33"/>
      <c r="AC1183" s="33"/>
      <c r="AD1183" s="33"/>
      <c r="AE1183" s="33"/>
      <c r="AF1183" s="33"/>
      <c r="AG1183" s="34"/>
      <c r="AH1183" s="34"/>
      <c r="AI1183" s="34"/>
    </row>
    <row r="1184" spans="1:35" s="32" customFormat="1" ht="24">
      <c r="A1184" s="37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8"/>
      <c r="W1184" s="33"/>
      <c r="X1184" s="33"/>
      <c r="Y1184" s="33"/>
      <c r="Z1184" s="33"/>
      <c r="AA1184" s="33"/>
      <c r="AB1184" s="33"/>
      <c r="AC1184" s="33"/>
      <c r="AD1184" s="33"/>
      <c r="AE1184" s="33"/>
      <c r="AF1184" s="33"/>
      <c r="AG1184" s="34"/>
      <c r="AH1184" s="34"/>
      <c r="AI1184" s="34"/>
    </row>
    <row r="1185" spans="1:35" s="32" customFormat="1" ht="24">
      <c r="A1185" s="37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8"/>
      <c r="W1185" s="33"/>
      <c r="X1185" s="33"/>
      <c r="Y1185" s="33"/>
      <c r="Z1185" s="33"/>
      <c r="AA1185" s="33"/>
      <c r="AB1185" s="33"/>
      <c r="AC1185" s="33"/>
      <c r="AD1185" s="33"/>
      <c r="AE1185" s="33"/>
      <c r="AF1185" s="33"/>
      <c r="AG1185" s="34"/>
      <c r="AH1185" s="34"/>
      <c r="AI1185" s="34"/>
    </row>
    <row r="1186" spans="1:35" s="32" customFormat="1" ht="24">
      <c r="A1186" s="37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8"/>
      <c r="W1186" s="33"/>
      <c r="X1186" s="33"/>
      <c r="Y1186" s="33"/>
      <c r="Z1186" s="33"/>
      <c r="AA1186" s="33"/>
      <c r="AB1186" s="33"/>
      <c r="AC1186" s="33"/>
      <c r="AD1186" s="33"/>
      <c r="AE1186" s="33"/>
      <c r="AF1186" s="33"/>
      <c r="AG1186" s="34"/>
      <c r="AH1186" s="34"/>
      <c r="AI1186" s="34"/>
    </row>
    <row r="1187" spans="1:35" s="32" customFormat="1" ht="24">
      <c r="A1187" s="37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8"/>
      <c r="W1187" s="33"/>
      <c r="X1187" s="33"/>
      <c r="Y1187" s="33"/>
      <c r="Z1187" s="33"/>
      <c r="AA1187" s="33"/>
      <c r="AB1187" s="33"/>
      <c r="AC1187" s="33"/>
      <c r="AD1187" s="33"/>
      <c r="AE1187" s="33"/>
      <c r="AF1187" s="33"/>
      <c r="AG1187" s="34"/>
      <c r="AH1187" s="34"/>
      <c r="AI1187" s="34"/>
    </row>
    <row r="1188" spans="1:35" s="32" customFormat="1" ht="24">
      <c r="A1188" s="37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8"/>
      <c r="W1188" s="33"/>
      <c r="X1188" s="33"/>
      <c r="Y1188" s="33"/>
      <c r="Z1188" s="33"/>
      <c r="AA1188" s="33"/>
      <c r="AB1188" s="33"/>
      <c r="AC1188" s="33"/>
      <c r="AD1188" s="33"/>
      <c r="AE1188" s="33"/>
      <c r="AF1188" s="33"/>
      <c r="AG1188" s="34"/>
      <c r="AH1188" s="34"/>
      <c r="AI1188" s="34"/>
    </row>
    <row r="1189" spans="1:35" s="32" customFormat="1" ht="24">
      <c r="A1189" s="37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8"/>
      <c r="W1189" s="33"/>
      <c r="X1189" s="33"/>
      <c r="Y1189" s="33"/>
      <c r="Z1189" s="33"/>
      <c r="AA1189" s="33"/>
      <c r="AB1189" s="33"/>
      <c r="AC1189" s="33"/>
      <c r="AD1189" s="33"/>
      <c r="AE1189" s="33"/>
      <c r="AF1189" s="33"/>
      <c r="AG1189" s="34"/>
      <c r="AH1189" s="34"/>
      <c r="AI1189" s="34"/>
    </row>
    <row r="1190" spans="1:35" s="32" customFormat="1" ht="24">
      <c r="A1190" s="37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8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4"/>
      <c r="AH1190" s="34"/>
      <c r="AI1190" s="34"/>
    </row>
    <row r="1191" spans="1:35" s="32" customFormat="1" ht="24">
      <c r="A1191" s="37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8"/>
      <c r="W1191" s="33"/>
      <c r="X1191" s="33"/>
      <c r="Y1191" s="33"/>
      <c r="Z1191" s="33"/>
      <c r="AA1191" s="33"/>
      <c r="AB1191" s="33"/>
      <c r="AC1191" s="33"/>
      <c r="AD1191" s="33"/>
      <c r="AE1191" s="33"/>
      <c r="AF1191" s="33"/>
      <c r="AG1191" s="34"/>
      <c r="AH1191" s="34"/>
      <c r="AI1191" s="34"/>
    </row>
    <row r="1192" spans="1:35" s="32" customFormat="1" ht="24">
      <c r="A1192" s="37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8"/>
      <c r="W1192" s="33"/>
      <c r="X1192" s="33"/>
      <c r="Y1192" s="33"/>
      <c r="Z1192" s="33"/>
      <c r="AA1192" s="33"/>
      <c r="AB1192" s="33"/>
      <c r="AC1192" s="33"/>
      <c r="AD1192" s="33"/>
      <c r="AE1192" s="33"/>
      <c r="AF1192" s="33"/>
      <c r="AG1192" s="34"/>
      <c r="AH1192" s="34"/>
      <c r="AI1192" s="34"/>
    </row>
    <row r="1193" spans="1:35" s="32" customFormat="1" ht="24">
      <c r="A1193" s="37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8"/>
      <c r="W1193" s="33"/>
      <c r="X1193" s="33"/>
      <c r="Y1193" s="33"/>
      <c r="Z1193" s="33"/>
      <c r="AA1193" s="33"/>
      <c r="AB1193" s="33"/>
      <c r="AC1193" s="33"/>
      <c r="AD1193" s="33"/>
      <c r="AE1193" s="33"/>
      <c r="AF1193" s="33"/>
      <c r="AG1193" s="34"/>
      <c r="AH1193" s="34"/>
      <c r="AI1193" s="34"/>
    </row>
    <row r="1194" spans="1:35" s="32" customFormat="1" ht="24">
      <c r="A1194" s="37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8"/>
      <c r="W1194" s="33"/>
      <c r="X1194" s="33"/>
      <c r="Y1194" s="33"/>
      <c r="Z1194" s="33"/>
      <c r="AA1194" s="33"/>
      <c r="AB1194" s="33"/>
      <c r="AC1194" s="33"/>
      <c r="AD1194" s="33"/>
      <c r="AE1194" s="33"/>
      <c r="AF1194" s="33"/>
      <c r="AG1194" s="34"/>
      <c r="AH1194" s="34"/>
      <c r="AI1194" s="34"/>
    </row>
    <row r="1195" spans="1:35" s="32" customFormat="1" ht="24">
      <c r="A1195" s="37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8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4"/>
      <c r="AH1195" s="34"/>
      <c r="AI1195" s="34"/>
    </row>
    <row r="1196" spans="1:35" s="32" customFormat="1" ht="24">
      <c r="A1196" s="37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8"/>
      <c r="W1196" s="33"/>
      <c r="X1196" s="33"/>
      <c r="Y1196" s="33"/>
      <c r="Z1196" s="33"/>
      <c r="AA1196" s="33"/>
      <c r="AB1196" s="33"/>
      <c r="AC1196" s="33"/>
      <c r="AD1196" s="33"/>
      <c r="AE1196" s="33"/>
      <c r="AF1196" s="33"/>
      <c r="AG1196" s="34"/>
      <c r="AH1196" s="34"/>
      <c r="AI1196" s="34"/>
    </row>
    <row r="1197" spans="1:35" s="32" customFormat="1" ht="24">
      <c r="A1197" s="37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8"/>
      <c r="W1197" s="33"/>
      <c r="X1197" s="33"/>
      <c r="Y1197" s="33"/>
      <c r="Z1197" s="33"/>
      <c r="AA1197" s="33"/>
      <c r="AB1197" s="33"/>
      <c r="AC1197" s="33"/>
      <c r="AD1197" s="33"/>
      <c r="AE1197" s="33"/>
      <c r="AF1197" s="33"/>
      <c r="AG1197" s="34"/>
      <c r="AH1197" s="34"/>
      <c r="AI1197" s="34"/>
    </row>
    <row r="1198" spans="1:35" s="32" customFormat="1" ht="24">
      <c r="A1198" s="37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8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3"/>
      <c r="AG1198" s="34"/>
      <c r="AH1198" s="34"/>
      <c r="AI1198" s="34"/>
    </row>
    <row r="1199" spans="1:35" s="32" customFormat="1" ht="24">
      <c r="A1199" s="37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8"/>
      <c r="W1199" s="33"/>
      <c r="X1199" s="33"/>
      <c r="Y1199" s="33"/>
      <c r="Z1199" s="33"/>
      <c r="AA1199" s="33"/>
      <c r="AB1199" s="33"/>
      <c r="AC1199" s="33"/>
      <c r="AD1199" s="33"/>
      <c r="AE1199" s="33"/>
      <c r="AF1199" s="33"/>
      <c r="AG1199" s="34"/>
      <c r="AH1199" s="34"/>
      <c r="AI1199" s="34"/>
    </row>
    <row r="1200" spans="1:35" s="32" customFormat="1" ht="24">
      <c r="A1200" s="37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8"/>
      <c r="W1200" s="33"/>
      <c r="X1200" s="33"/>
      <c r="Y1200" s="33"/>
      <c r="Z1200" s="33"/>
      <c r="AA1200" s="33"/>
      <c r="AB1200" s="33"/>
      <c r="AC1200" s="33"/>
      <c r="AD1200" s="33"/>
      <c r="AE1200" s="33"/>
      <c r="AF1200" s="33"/>
      <c r="AG1200" s="34"/>
      <c r="AH1200" s="34"/>
      <c r="AI1200" s="34"/>
    </row>
    <row r="1201" spans="1:35" s="32" customFormat="1" ht="24">
      <c r="A1201" s="37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8"/>
      <c r="W1201" s="33"/>
      <c r="X1201" s="33"/>
      <c r="Y1201" s="33"/>
      <c r="Z1201" s="33"/>
      <c r="AA1201" s="33"/>
      <c r="AB1201" s="33"/>
      <c r="AC1201" s="33"/>
      <c r="AD1201" s="33"/>
      <c r="AE1201" s="33"/>
      <c r="AF1201" s="33"/>
      <c r="AG1201" s="34"/>
      <c r="AH1201" s="34"/>
      <c r="AI1201" s="34"/>
    </row>
    <row r="1202" spans="1:35" s="32" customFormat="1" ht="24">
      <c r="A1202" s="37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8"/>
      <c r="W1202" s="33"/>
      <c r="X1202" s="33"/>
      <c r="Y1202" s="33"/>
      <c r="Z1202" s="33"/>
      <c r="AA1202" s="33"/>
      <c r="AB1202" s="33"/>
      <c r="AC1202" s="33"/>
      <c r="AD1202" s="33"/>
      <c r="AE1202" s="33"/>
      <c r="AF1202" s="33"/>
      <c r="AG1202" s="34"/>
      <c r="AH1202" s="34"/>
      <c r="AI1202" s="34"/>
    </row>
    <row r="1203" spans="1:35" s="32" customFormat="1" ht="24">
      <c r="A1203" s="37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8"/>
      <c r="W1203" s="33"/>
      <c r="X1203" s="33"/>
      <c r="Y1203" s="33"/>
      <c r="Z1203" s="33"/>
      <c r="AA1203" s="33"/>
      <c r="AB1203" s="33"/>
      <c r="AC1203" s="33"/>
      <c r="AD1203" s="33"/>
      <c r="AE1203" s="33"/>
      <c r="AF1203" s="33"/>
      <c r="AG1203" s="34"/>
      <c r="AH1203" s="34"/>
      <c r="AI1203" s="34"/>
    </row>
    <row r="1204" spans="1:35" s="32" customFormat="1" ht="24">
      <c r="A1204" s="37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8"/>
      <c r="W1204" s="33"/>
      <c r="X1204" s="33"/>
      <c r="Y1204" s="33"/>
      <c r="Z1204" s="33"/>
      <c r="AA1204" s="33"/>
      <c r="AB1204" s="33"/>
      <c r="AC1204" s="33"/>
      <c r="AD1204" s="33"/>
      <c r="AE1204" s="33"/>
      <c r="AF1204" s="33"/>
      <c r="AG1204" s="34"/>
      <c r="AH1204" s="34"/>
      <c r="AI1204" s="34"/>
    </row>
    <row r="1205" spans="1:35" s="32" customFormat="1" ht="24">
      <c r="A1205" s="37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8"/>
      <c r="W1205" s="33"/>
      <c r="X1205" s="33"/>
      <c r="Y1205" s="33"/>
      <c r="Z1205" s="33"/>
      <c r="AA1205" s="33"/>
      <c r="AB1205" s="33"/>
      <c r="AC1205" s="33"/>
      <c r="AD1205" s="33"/>
      <c r="AE1205" s="33"/>
      <c r="AF1205" s="33"/>
      <c r="AG1205" s="34"/>
      <c r="AH1205" s="34"/>
      <c r="AI1205" s="34"/>
    </row>
    <row r="1206" spans="1:35" s="32" customFormat="1" ht="24">
      <c r="A1206" s="37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8"/>
      <c r="W1206" s="33"/>
      <c r="X1206" s="33"/>
      <c r="Y1206" s="33"/>
      <c r="Z1206" s="33"/>
      <c r="AA1206" s="33"/>
      <c r="AB1206" s="33"/>
      <c r="AC1206" s="33"/>
      <c r="AD1206" s="33"/>
      <c r="AE1206" s="33"/>
      <c r="AF1206" s="33"/>
      <c r="AG1206" s="34"/>
      <c r="AH1206" s="34"/>
      <c r="AI1206" s="34"/>
    </row>
    <row r="1207" spans="1:35" s="32" customFormat="1" ht="24">
      <c r="A1207" s="37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8"/>
      <c r="W1207" s="33"/>
      <c r="X1207" s="33"/>
      <c r="Y1207" s="33"/>
      <c r="Z1207" s="33"/>
      <c r="AA1207" s="33"/>
      <c r="AB1207" s="33"/>
      <c r="AC1207" s="33"/>
      <c r="AD1207" s="33"/>
      <c r="AE1207" s="33"/>
      <c r="AF1207" s="33"/>
      <c r="AG1207" s="34"/>
      <c r="AH1207" s="34"/>
      <c r="AI1207" s="34"/>
    </row>
    <row r="1208" spans="1:35" s="32" customFormat="1" ht="24">
      <c r="A1208" s="37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8"/>
      <c r="W1208" s="33"/>
      <c r="X1208" s="33"/>
      <c r="Y1208" s="33"/>
      <c r="Z1208" s="33"/>
      <c r="AA1208" s="33"/>
      <c r="AB1208" s="33"/>
      <c r="AC1208" s="33"/>
      <c r="AD1208" s="33"/>
      <c r="AE1208" s="33"/>
      <c r="AF1208" s="33"/>
      <c r="AG1208" s="34"/>
      <c r="AH1208" s="34"/>
      <c r="AI1208" s="34"/>
    </row>
    <row r="1209" spans="1:35" s="32" customFormat="1" ht="24">
      <c r="A1209" s="37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8"/>
      <c r="W1209" s="33"/>
      <c r="X1209" s="33"/>
      <c r="Y1209" s="33"/>
      <c r="Z1209" s="33"/>
      <c r="AA1209" s="33"/>
      <c r="AB1209" s="33"/>
      <c r="AC1209" s="33"/>
      <c r="AD1209" s="33"/>
      <c r="AE1209" s="33"/>
      <c r="AF1209" s="33"/>
      <c r="AG1209" s="34"/>
      <c r="AH1209" s="34"/>
      <c r="AI1209" s="34"/>
    </row>
    <row r="1210" spans="1:35" s="32" customFormat="1" ht="24">
      <c r="A1210" s="37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8"/>
      <c r="W1210" s="33"/>
      <c r="X1210" s="33"/>
      <c r="Y1210" s="33"/>
      <c r="Z1210" s="33"/>
      <c r="AA1210" s="33"/>
      <c r="AB1210" s="33"/>
      <c r="AC1210" s="33"/>
      <c r="AD1210" s="33"/>
      <c r="AE1210" s="33"/>
      <c r="AF1210" s="33"/>
      <c r="AG1210" s="34"/>
      <c r="AH1210" s="34"/>
      <c r="AI1210" s="34"/>
    </row>
    <row r="1211" spans="1:35" s="32" customFormat="1" ht="24">
      <c r="A1211" s="37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8"/>
      <c r="W1211" s="33"/>
      <c r="X1211" s="33"/>
      <c r="Y1211" s="33"/>
      <c r="Z1211" s="33"/>
      <c r="AA1211" s="33"/>
      <c r="AB1211" s="33"/>
      <c r="AC1211" s="33"/>
      <c r="AD1211" s="33"/>
      <c r="AE1211" s="33"/>
      <c r="AF1211" s="33"/>
      <c r="AG1211" s="34"/>
      <c r="AH1211" s="34"/>
      <c r="AI1211" s="34"/>
    </row>
    <row r="1212" spans="1:35" s="32" customFormat="1" ht="24">
      <c r="A1212" s="37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8"/>
      <c r="W1212" s="33"/>
      <c r="X1212" s="33"/>
      <c r="Y1212" s="33"/>
      <c r="Z1212" s="33"/>
      <c r="AA1212" s="33"/>
      <c r="AB1212" s="33"/>
      <c r="AC1212" s="33"/>
      <c r="AD1212" s="33"/>
      <c r="AE1212" s="33"/>
      <c r="AF1212" s="33"/>
      <c r="AG1212" s="34"/>
      <c r="AH1212" s="34"/>
      <c r="AI1212" s="34"/>
    </row>
    <row r="1213" spans="1:35" s="32" customFormat="1" ht="24">
      <c r="A1213" s="37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8"/>
      <c r="W1213" s="33"/>
      <c r="X1213" s="33"/>
      <c r="Y1213" s="33"/>
      <c r="Z1213" s="33"/>
      <c r="AA1213" s="33"/>
      <c r="AB1213" s="33"/>
      <c r="AC1213" s="33"/>
      <c r="AD1213" s="33"/>
      <c r="AE1213" s="33"/>
      <c r="AF1213" s="33"/>
      <c r="AG1213" s="34"/>
      <c r="AH1213" s="34"/>
      <c r="AI1213" s="34"/>
    </row>
    <row r="1214" spans="1:35" s="32" customFormat="1" ht="24">
      <c r="A1214" s="37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8"/>
      <c r="W1214" s="33"/>
      <c r="X1214" s="33"/>
      <c r="Y1214" s="33"/>
      <c r="Z1214" s="33"/>
      <c r="AA1214" s="33"/>
      <c r="AB1214" s="33"/>
      <c r="AC1214" s="33"/>
      <c r="AD1214" s="33"/>
      <c r="AE1214" s="33"/>
      <c r="AF1214" s="33"/>
      <c r="AG1214" s="34"/>
      <c r="AH1214" s="34"/>
      <c r="AI1214" s="34"/>
    </row>
    <row r="1215" spans="1:35" s="32" customFormat="1" ht="24">
      <c r="A1215" s="37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8"/>
      <c r="W1215" s="33"/>
      <c r="X1215" s="33"/>
      <c r="Y1215" s="33"/>
      <c r="Z1215" s="33"/>
      <c r="AA1215" s="33"/>
      <c r="AB1215" s="33"/>
      <c r="AC1215" s="33"/>
      <c r="AD1215" s="33"/>
      <c r="AE1215" s="33"/>
      <c r="AF1215" s="33"/>
      <c r="AG1215" s="34"/>
      <c r="AH1215" s="34"/>
      <c r="AI1215" s="34"/>
    </row>
    <row r="1216" spans="1:35" s="32" customFormat="1" ht="24">
      <c r="A1216" s="37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8"/>
      <c r="W1216" s="33"/>
      <c r="X1216" s="33"/>
      <c r="Y1216" s="33"/>
      <c r="Z1216" s="33"/>
      <c r="AA1216" s="33"/>
      <c r="AB1216" s="33"/>
      <c r="AC1216" s="33"/>
      <c r="AD1216" s="33"/>
      <c r="AE1216" s="33"/>
      <c r="AF1216" s="33"/>
      <c r="AG1216" s="34"/>
      <c r="AH1216" s="34"/>
      <c r="AI1216" s="34"/>
    </row>
    <row r="1217" spans="1:35" s="32" customFormat="1" ht="24">
      <c r="A1217" s="37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8"/>
      <c r="W1217" s="33"/>
      <c r="X1217" s="33"/>
      <c r="Y1217" s="33"/>
      <c r="Z1217" s="33"/>
      <c r="AA1217" s="33"/>
      <c r="AB1217" s="33"/>
      <c r="AC1217" s="33"/>
      <c r="AD1217" s="33"/>
      <c r="AE1217" s="33"/>
      <c r="AF1217" s="33"/>
      <c r="AG1217" s="34"/>
      <c r="AH1217" s="34"/>
      <c r="AI1217" s="34"/>
    </row>
    <row r="1218" spans="1:35" s="32" customFormat="1" ht="24">
      <c r="A1218" s="37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8"/>
      <c r="W1218" s="33"/>
      <c r="X1218" s="33"/>
      <c r="Y1218" s="33"/>
      <c r="Z1218" s="33"/>
      <c r="AA1218" s="33"/>
      <c r="AB1218" s="33"/>
      <c r="AC1218" s="33"/>
      <c r="AD1218" s="33"/>
      <c r="AE1218" s="33"/>
      <c r="AF1218" s="33"/>
      <c r="AG1218" s="34"/>
      <c r="AH1218" s="34"/>
      <c r="AI1218" s="34"/>
    </row>
    <row r="1219" spans="1:35" s="32" customFormat="1" ht="24">
      <c r="A1219" s="37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8"/>
      <c r="W1219" s="33"/>
      <c r="X1219" s="33"/>
      <c r="Y1219" s="33"/>
      <c r="Z1219" s="33"/>
      <c r="AA1219" s="33"/>
      <c r="AB1219" s="33"/>
      <c r="AC1219" s="33"/>
      <c r="AD1219" s="33"/>
      <c r="AE1219" s="33"/>
      <c r="AF1219" s="33"/>
      <c r="AG1219" s="34"/>
      <c r="AH1219" s="34"/>
      <c r="AI1219" s="34"/>
    </row>
    <row r="1220" spans="1:35" s="32" customFormat="1" ht="24">
      <c r="A1220" s="37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8"/>
      <c r="W1220" s="33"/>
      <c r="X1220" s="33"/>
      <c r="Y1220" s="33"/>
      <c r="Z1220" s="33"/>
      <c r="AA1220" s="33"/>
      <c r="AB1220" s="33"/>
      <c r="AC1220" s="33"/>
      <c r="AD1220" s="33"/>
      <c r="AE1220" s="33"/>
      <c r="AF1220" s="33"/>
      <c r="AG1220" s="34"/>
      <c r="AH1220" s="34"/>
      <c r="AI1220" s="34"/>
    </row>
    <row r="1221" spans="1:35" s="32" customFormat="1" ht="24">
      <c r="A1221" s="37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8"/>
      <c r="W1221" s="33"/>
      <c r="X1221" s="33"/>
      <c r="Y1221" s="33"/>
      <c r="Z1221" s="33"/>
      <c r="AA1221" s="33"/>
      <c r="AB1221" s="33"/>
      <c r="AC1221" s="33"/>
      <c r="AD1221" s="33"/>
      <c r="AE1221" s="33"/>
      <c r="AF1221" s="33"/>
      <c r="AG1221" s="34"/>
      <c r="AH1221" s="34"/>
      <c r="AI1221" s="34"/>
    </row>
    <row r="1222" spans="1:35" s="32" customFormat="1" ht="24">
      <c r="A1222" s="37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8"/>
      <c r="W1222" s="33"/>
      <c r="X1222" s="33"/>
      <c r="Y1222" s="33"/>
      <c r="Z1222" s="33"/>
      <c r="AA1222" s="33"/>
      <c r="AB1222" s="33"/>
      <c r="AC1222" s="33"/>
      <c r="AD1222" s="33"/>
      <c r="AE1222" s="33"/>
      <c r="AF1222" s="33"/>
      <c r="AG1222" s="34"/>
      <c r="AH1222" s="34"/>
      <c r="AI1222" s="34"/>
    </row>
    <row r="1223" spans="1:35" s="32" customFormat="1" ht="24">
      <c r="A1223" s="37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8"/>
      <c r="W1223" s="33"/>
      <c r="X1223" s="33"/>
      <c r="Y1223" s="33"/>
      <c r="Z1223" s="33"/>
      <c r="AA1223" s="33"/>
      <c r="AB1223" s="33"/>
      <c r="AC1223" s="33"/>
      <c r="AD1223" s="33"/>
      <c r="AE1223" s="33"/>
      <c r="AF1223" s="33"/>
      <c r="AG1223" s="34"/>
      <c r="AH1223" s="34"/>
      <c r="AI1223" s="34"/>
    </row>
    <row r="1224" spans="1:35" s="32" customFormat="1" ht="24">
      <c r="A1224" s="37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8"/>
      <c r="W1224" s="33"/>
      <c r="X1224" s="33"/>
      <c r="Y1224" s="33"/>
      <c r="Z1224" s="33"/>
      <c r="AA1224" s="33"/>
      <c r="AB1224" s="33"/>
      <c r="AC1224" s="33"/>
      <c r="AD1224" s="33"/>
      <c r="AE1224" s="33"/>
      <c r="AF1224" s="33"/>
      <c r="AG1224" s="34"/>
      <c r="AH1224" s="34"/>
      <c r="AI1224" s="34"/>
    </row>
    <row r="1225" spans="1:35" s="32" customFormat="1" ht="24">
      <c r="A1225" s="37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8"/>
      <c r="W1225" s="33"/>
      <c r="X1225" s="33"/>
      <c r="Y1225" s="33"/>
      <c r="Z1225" s="33"/>
      <c r="AA1225" s="33"/>
      <c r="AB1225" s="33"/>
      <c r="AC1225" s="33"/>
      <c r="AD1225" s="33"/>
      <c r="AE1225" s="33"/>
      <c r="AF1225" s="33"/>
      <c r="AG1225" s="34"/>
      <c r="AH1225" s="34"/>
      <c r="AI1225" s="34"/>
    </row>
    <row r="1226" spans="1:35" s="32" customFormat="1" ht="24">
      <c r="A1226" s="37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8"/>
      <c r="W1226" s="33"/>
      <c r="X1226" s="33"/>
      <c r="Y1226" s="33"/>
      <c r="Z1226" s="33"/>
      <c r="AA1226" s="33"/>
      <c r="AB1226" s="33"/>
      <c r="AC1226" s="33"/>
      <c r="AD1226" s="33"/>
      <c r="AE1226" s="33"/>
      <c r="AF1226" s="33"/>
      <c r="AG1226" s="34"/>
      <c r="AH1226" s="34"/>
      <c r="AI1226" s="34"/>
    </row>
    <row r="1227" spans="1:35" s="32" customFormat="1" ht="24">
      <c r="A1227" s="37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8"/>
      <c r="W1227" s="33"/>
      <c r="X1227" s="33"/>
      <c r="Y1227" s="33"/>
      <c r="Z1227" s="33"/>
      <c r="AA1227" s="33"/>
      <c r="AB1227" s="33"/>
      <c r="AC1227" s="33"/>
      <c r="AD1227" s="33"/>
      <c r="AE1227" s="33"/>
      <c r="AF1227" s="33"/>
      <c r="AG1227" s="34"/>
      <c r="AH1227" s="34"/>
      <c r="AI1227" s="34"/>
    </row>
    <row r="1228" spans="1:35" s="32" customFormat="1" ht="24">
      <c r="A1228" s="37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8"/>
      <c r="W1228" s="33"/>
      <c r="X1228" s="33"/>
      <c r="Y1228" s="33"/>
      <c r="Z1228" s="33"/>
      <c r="AA1228" s="33"/>
      <c r="AB1228" s="33"/>
      <c r="AC1228" s="33"/>
      <c r="AD1228" s="33"/>
      <c r="AE1228" s="33"/>
      <c r="AF1228" s="33"/>
      <c r="AG1228" s="34"/>
      <c r="AH1228" s="34"/>
      <c r="AI1228" s="34"/>
    </row>
    <row r="1229" spans="1:35" s="32" customFormat="1" ht="24">
      <c r="A1229" s="37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8"/>
      <c r="W1229" s="33"/>
      <c r="X1229" s="33"/>
      <c r="Y1229" s="33"/>
      <c r="Z1229" s="33"/>
      <c r="AA1229" s="33"/>
      <c r="AB1229" s="33"/>
      <c r="AC1229" s="33"/>
      <c r="AD1229" s="33"/>
      <c r="AE1229" s="33"/>
      <c r="AF1229" s="33"/>
      <c r="AG1229" s="34"/>
      <c r="AH1229" s="34"/>
      <c r="AI1229" s="34"/>
    </row>
    <row r="1230" spans="1:35" s="32" customFormat="1" ht="24">
      <c r="A1230" s="37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8"/>
      <c r="W1230" s="33"/>
      <c r="X1230" s="33"/>
      <c r="Y1230" s="33"/>
      <c r="Z1230" s="33"/>
      <c r="AA1230" s="33"/>
      <c r="AB1230" s="33"/>
      <c r="AC1230" s="33"/>
      <c r="AD1230" s="33"/>
      <c r="AE1230" s="33"/>
      <c r="AF1230" s="33"/>
      <c r="AG1230" s="34"/>
      <c r="AH1230" s="34"/>
      <c r="AI1230" s="34"/>
    </row>
    <row r="1231" spans="1:35" s="32" customFormat="1" ht="24">
      <c r="A1231" s="37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8"/>
      <c r="W1231" s="33"/>
      <c r="X1231" s="33"/>
      <c r="Y1231" s="33"/>
      <c r="Z1231" s="33"/>
      <c r="AA1231" s="33"/>
      <c r="AB1231" s="33"/>
      <c r="AC1231" s="33"/>
      <c r="AD1231" s="33"/>
      <c r="AE1231" s="33"/>
      <c r="AF1231" s="33"/>
      <c r="AG1231" s="34"/>
      <c r="AH1231" s="34"/>
      <c r="AI1231" s="34"/>
    </row>
    <row r="1232" spans="1:35" s="32" customFormat="1" ht="24">
      <c r="A1232" s="37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8"/>
      <c r="W1232" s="33"/>
      <c r="X1232" s="33"/>
      <c r="Y1232" s="33"/>
      <c r="Z1232" s="33"/>
      <c r="AA1232" s="33"/>
      <c r="AB1232" s="33"/>
      <c r="AC1232" s="33"/>
      <c r="AD1232" s="33"/>
      <c r="AE1232" s="33"/>
      <c r="AF1232" s="33"/>
      <c r="AG1232" s="34"/>
      <c r="AH1232" s="34"/>
      <c r="AI1232" s="34"/>
    </row>
    <row r="1233" spans="1:35" s="32" customFormat="1" ht="24">
      <c r="A1233" s="37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8"/>
      <c r="W1233" s="33"/>
      <c r="X1233" s="33"/>
      <c r="Y1233" s="33"/>
      <c r="Z1233" s="33"/>
      <c r="AA1233" s="33"/>
      <c r="AB1233" s="33"/>
      <c r="AC1233" s="33"/>
      <c r="AD1233" s="33"/>
      <c r="AE1233" s="33"/>
      <c r="AF1233" s="33"/>
      <c r="AG1233" s="34"/>
      <c r="AH1233" s="34"/>
      <c r="AI1233" s="34"/>
    </row>
    <row r="1234" spans="1:35" s="32" customFormat="1" ht="24">
      <c r="A1234" s="37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8"/>
      <c r="W1234" s="33"/>
      <c r="X1234" s="33"/>
      <c r="Y1234" s="33"/>
      <c r="Z1234" s="33"/>
      <c r="AA1234" s="33"/>
      <c r="AB1234" s="33"/>
      <c r="AC1234" s="33"/>
      <c r="AD1234" s="33"/>
      <c r="AE1234" s="33"/>
      <c r="AF1234" s="33"/>
      <c r="AG1234" s="34"/>
      <c r="AH1234" s="34"/>
      <c r="AI1234" s="34"/>
    </row>
    <row r="1235" spans="1:35" s="32" customFormat="1" ht="24">
      <c r="A1235" s="37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8"/>
      <c r="W1235" s="33"/>
      <c r="X1235" s="33"/>
      <c r="Y1235" s="33"/>
      <c r="Z1235" s="33"/>
      <c r="AA1235" s="33"/>
      <c r="AB1235" s="33"/>
      <c r="AC1235" s="33"/>
      <c r="AD1235" s="33"/>
      <c r="AE1235" s="33"/>
      <c r="AF1235" s="33"/>
      <c r="AG1235" s="34"/>
      <c r="AH1235" s="34"/>
      <c r="AI1235" s="34"/>
    </row>
    <row r="1236" spans="1:35" s="32" customFormat="1" ht="24">
      <c r="A1236" s="37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8"/>
      <c r="W1236" s="33"/>
      <c r="X1236" s="33"/>
      <c r="Y1236" s="33"/>
      <c r="Z1236" s="33"/>
      <c r="AA1236" s="33"/>
      <c r="AB1236" s="33"/>
      <c r="AC1236" s="33"/>
      <c r="AD1236" s="33"/>
      <c r="AE1236" s="33"/>
      <c r="AF1236" s="33"/>
      <c r="AG1236" s="34"/>
      <c r="AH1236" s="34"/>
      <c r="AI1236" s="34"/>
    </row>
    <row r="1237" spans="1:35" s="32" customFormat="1" ht="24">
      <c r="A1237" s="37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8"/>
      <c r="W1237" s="33"/>
      <c r="X1237" s="33"/>
      <c r="Y1237" s="33"/>
      <c r="Z1237" s="33"/>
      <c r="AA1237" s="33"/>
      <c r="AB1237" s="33"/>
      <c r="AC1237" s="33"/>
      <c r="AD1237" s="33"/>
      <c r="AE1237" s="33"/>
      <c r="AF1237" s="33"/>
      <c r="AG1237" s="34"/>
      <c r="AH1237" s="34"/>
      <c r="AI1237" s="34"/>
    </row>
    <row r="1238" spans="1:35" s="32" customFormat="1" ht="24">
      <c r="A1238" s="37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8"/>
      <c r="W1238" s="33"/>
      <c r="X1238" s="33"/>
      <c r="Y1238" s="33"/>
      <c r="Z1238" s="33"/>
      <c r="AA1238" s="33"/>
      <c r="AB1238" s="33"/>
      <c r="AC1238" s="33"/>
      <c r="AD1238" s="33"/>
      <c r="AE1238" s="33"/>
      <c r="AF1238" s="33"/>
      <c r="AG1238" s="34"/>
      <c r="AH1238" s="34"/>
      <c r="AI1238" s="34"/>
    </row>
    <row r="1239" spans="1:35" s="32" customFormat="1" ht="24">
      <c r="A1239" s="37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8"/>
      <c r="W1239" s="33"/>
      <c r="X1239" s="33"/>
      <c r="Y1239" s="33"/>
      <c r="Z1239" s="33"/>
      <c r="AA1239" s="33"/>
      <c r="AB1239" s="33"/>
      <c r="AC1239" s="33"/>
      <c r="AD1239" s="33"/>
      <c r="AE1239" s="33"/>
      <c r="AF1239" s="33"/>
      <c r="AG1239" s="34"/>
      <c r="AH1239" s="34"/>
      <c r="AI1239" s="34"/>
    </row>
    <row r="1240" spans="1:35" s="32" customFormat="1" ht="24">
      <c r="A1240" s="37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8"/>
      <c r="W1240" s="33"/>
      <c r="X1240" s="33"/>
      <c r="Y1240" s="33"/>
      <c r="Z1240" s="33"/>
      <c r="AA1240" s="33"/>
      <c r="AB1240" s="33"/>
      <c r="AC1240" s="33"/>
      <c r="AD1240" s="33"/>
      <c r="AE1240" s="33"/>
      <c r="AF1240" s="33"/>
      <c r="AG1240" s="34"/>
      <c r="AH1240" s="34"/>
      <c r="AI1240" s="34"/>
    </row>
    <row r="1241" spans="1:35" s="32" customFormat="1" ht="24">
      <c r="A1241" s="37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8"/>
      <c r="W1241" s="33"/>
      <c r="X1241" s="33"/>
      <c r="Y1241" s="33"/>
      <c r="Z1241" s="33"/>
      <c r="AA1241" s="33"/>
      <c r="AB1241" s="33"/>
      <c r="AC1241" s="33"/>
      <c r="AD1241" s="33"/>
      <c r="AE1241" s="33"/>
      <c r="AF1241" s="33"/>
      <c r="AG1241" s="34"/>
      <c r="AH1241" s="34"/>
      <c r="AI1241" s="34"/>
    </row>
    <row r="1242" spans="1:35" s="32" customFormat="1" ht="24">
      <c r="A1242" s="37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8"/>
      <c r="W1242" s="33"/>
      <c r="X1242" s="33"/>
      <c r="Y1242" s="33"/>
      <c r="Z1242" s="33"/>
      <c r="AA1242" s="33"/>
      <c r="AB1242" s="33"/>
      <c r="AC1242" s="33"/>
      <c r="AD1242" s="33"/>
      <c r="AE1242" s="33"/>
      <c r="AF1242" s="33"/>
      <c r="AG1242" s="34"/>
      <c r="AH1242" s="34"/>
      <c r="AI1242" s="34"/>
    </row>
    <row r="1243" spans="1:35" s="32" customFormat="1" ht="24">
      <c r="A1243" s="37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8"/>
      <c r="W1243" s="33"/>
      <c r="X1243" s="33"/>
      <c r="Y1243" s="33"/>
      <c r="Z1243" s="33"/>
      <c r="AA1243" s="33"/>
      <c r="AB1243" s="33"/>
      <c r="AC1243" s="33"/>
      <c r="AD1243" s="33"/>
      <c r="AE1243" s="33"/>
      <c r="AF1243" s="33"/>
      <c r="AG1243" s="34"/>
      <c r="AH1243" s="34"/>
      <c r="AI1243" s="34"/>
    </row>
    <row r="1244" spans="1:35" s="32" customFormat="1" ht="24">
      <c r="A1244" s="37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8"/>
      <c r="W1244" s="33"/>
      <c r="X1244" s="33"/>
      <c r="Y1244" s="33"/>
      <c r="Z1244" s="33"/>
      <c r="AA1244" s="33"/>
      <c r="AB1244" s="33"/>
      <c r="AC1244" s="33"/>
      <c r="AD1244" s="33"/>
      <c r="AE1244" s="33"/>
      <c r="AF1244" s="33"/>
      <c r="AG1244" s="34"/>
      <c r="AH1244" s="34"/>
      <c r="AI1244" s="34"/>
    </row>
    <row r="1245" spans="1:35" s="32" customFormat="1" ht="24">
      <c r="A1245" s="37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8"/>
      <c r="W1245" s="33"/>
      <c r="X1245" s="33"/>
      <c r="Y1245" s="33"/>
      <c r="Z1245" s="33"/>
      <c r="AA1245" s="33"/>
      <c r="AB1245" s="33"/>
      <c r="AC1245" s="33"/>
      <c r="AD1245" s="33"/>
      <c r="AE1245" s="33"/>
      <c r="AF1245" s="33"/>
      <c r="AG1245" s="34"/>
      <c r="AH1245" s="34"/>
      <c r="AI1245" s="34"/>
    </row>
    <row r="1246" spans="1:35" s="32" customFormat="1" ht="24">
      <c r="A1246" s="37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8"/>
      <c r="W1246" s="33"/>
      <c r="X1246" s="33"/>
      <c r="Y1246" s="33"/>
      <c r="Z1246" s="33"/>
      <c r="AA1246" s="33"/>
      <c r="AB1246" s="33"/>
      <c r="AC1246" s="33"/>
      <c r="AD1246" s="33"/>
      <c r="AE1246" s="33"/>
      <c r="AF1246" s="33"/>
      <c r="AG1246" s="34"/>
      <c r="AH1246" s="34"/>
      <c r="AI1246" s="34"/>
    </row>
    <row r="1247" spans="1:35" s="32" customFormat="1" ht="24">
      <c r="A1247" s="37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8"/>
      <c r="W1247" s="33"/>
      <c r="X1247" s="33"/>
      <c r="Y1247" s="33"/>
      <c r="Z1247" s="33"/>
      <c r="AA1247" s="33"/>
      <c r="AB1247" s="33"/>
      <c r="AC1247" s="33"/>
      <c r="AD1247" s="33"/>
      <c r="AE1247" s="33"/>
      <c r="AF1247" s="33"/>
      <c r="AG1247" s="34"/>
      <c r="AH1247" s="34"/>
      <c r="AI1247" s="34"/>
    </row>
    <row r="1248" spans="1:35" s="32" customFormat="1" ht="24">
      <c r="A1248" s="37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8"/>
      <c r="W1248" s="33"/>
      <c r="X1248" s="33"/>
      <c r="Y1248" s="33"/>
      <c r="Z1248" s="33"/>
      <c r="AA1248" s="33"/>
      <c r="AB1248" s="33"/>
      <c r="AC1248" s="33"/>
      <c r="AD1248" s="33"/>
      <c r="AE1248" s="33"/>
      <c r="AF1248" s="33"/>
      <c r="AG1248" s="34"/>
      <c r="AH1248" s="34"/>
      <c r="AI1248" s="34"/>
    </row>
    <row r="1249" spans="1:35" s="32" customFormat="1" ht="24">
      <c r="A1249" s="37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8"/>
      <c r="W1249" s="33"/>
      <c r="X1249" s="33"/>
      <c r="Y1249" s="33"/>
      <c r="Z1249" s="33"/>
      <c r="AA1249" s="33"/>
      <c r="AB1249" s="33"/>
      <c r="AC1249" s="33"/>
      <c r="AD1249" s="33"/>
      <c r="AE1249" s="33"/>
      <c r="AF1249" s="33"/>
      <c r="AG1249" s="34"/>
      <c r="AH1249" s="34"/>
      <c r="AI1249" s="34"/>
    </row>
    <row r="1250" spans="1:35" s="32" customFormat="1" ht="24">
      <c r="A1250" s="37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8"/>
      <c r="W1250" s="33"/>
      <c r="X1250" s="33"/>
      <c r="Y1250" s="33"/>
      <c r="Z1250" s="33"/>
      <c r="AA1250" s="33"/>
      <c r="AB1250" s="33"/>
      <c r="AC1250" s="33"/>
      <c r="AD1250" s="33"/>
      <c r="AE1250" s="33"/>
      <c r="AF1250" s="33"/>
      <c r="AG1250" s="34"/>
      <c r="AH1250" s="34"/>
      <c r="AI1250" s="34"/>
    </row>
    <row r="1251" spans="1:35" s="32" customFormat="1" ht="24">
      <c r="A1251" s="37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8"/>
      <c r="W1251" s="33"/>
      <c r="X1251" s="33"/>
      <c r="Y1251" s="33"/>
      <c r="Z1251" s="33"/>
      <c r="AA1251" s="33"/>
      <c r="AB1251" s="33"/>
      <c r="AC1251" s="33"/>
      <c r="AD1251" s="33"/>
      <c r="AE1251" s="33"/>
      <c r="AF1251" s="33"/>
      <c r="AG1251" s="34"/>
      <c r="AH1251" s="34"/>
      <c r="AI1251" s="34"/>
    </row>
    <row r="1252" spans="1:35" s="32" customFormat="1" ht="24">
      <c r="A1252" s="37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8"/>
      <c r="W1252" s="33"/>
      <c r="X1252" s="33"/>
      <c r="Y1252" s="33"/>
      <c r="Z1252" s="33"/>
      <c r="AA1252" s="33"/>
      <c r="AB1252" s="33"/>
      <c r="AC1252" s="33"/>
      <c r="AD1252" s="33"/>
      <c r="AE1252" s="33"/>
      <c r="AF1252" s="33"/>
      <c r="AG1252" s="34"/>
      <c r="AH1252" s="34"/>
      <c r="AI1252" s="34"/>
    </row>
    <row r="1253" spans="1:35" s="32" customFormat="1" ht="24">
      <c r="A1253" s="37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8"/>
      <c r="W1253" s="33"/>
      <c r="X1253" s="33"/>
      <c r="Y1253" s="33"/>
      <c r="Z1253" s="33"/>
      <c r="AA1253" s="33"/>
      <c r="AB1253" s="33"/>
      <c r="AC1253" s="33"/>
      <c r="AD1253" s="33"/>
      <c r="AE1253" s="33"/>
      <c r="AF1253" s="33"/>
      <c r="AG1253" s="34"/>
      <c r="AH1253" s="34"/>
      <c r="AI1253" s="34"/>
    </row>
    <row r="1254" spans="1:35" s="32" customFormat="1" ht="24">
      <c r="A1254" s="37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8"/>
      <c r="W1254" s="33"/>
      <c r="X1254" s="33"/>
      <c r="Y1254" s="33"/>
      <c r="Z1254" s="33"/>
      <c r="AA1254" s="33"/>
      <c r="AB1254" s="33"/>
      <c r="AC1254" s="33"/>
      <c r="AD1254" s="33"/>
      <c r="AE1254" s="33"/>
      <c r="AF1254" s="33"/>
      <c r="AG1254" s="34"/>
      <c r="AH1254" s="34"/>
      <c r="AI1254" s="34"/>
    </row>
    <row r="1255" spans="1:35" s="32" customFormat="1" ht="24">
      <c r="A1255" s="37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8"/>
      <c r="W1255" s="33"/>
      <c r="X1255" s="33"/>
      <c r="Y1255" s="33"/>
      <c r="Z1255" s="33"/>
      <c r="AA1255" s="33"/>
      <c r="AB1255" s="33"/>
      <c r="AC1255" s="33"/>
      <c r="AD1255" s="33"/>
      <c r="AE1255" s="33"/>
      <c r="AF1255" s="33"/>
      <c r="AG1255" s="34"/>
      <c r="AH1255" s="34"/>
      <c r="AI1255" s="34"/>
    </row>
    <row r="1256" spans="1:35" s="32" customFormat="1" ht="24">
      <c r="A1256" s="37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8"/>
      <c r="W1256" s="33"/>
      <c r="X1256" s="33"/>
      <c r="Y1256" s="33"/>
      <c r="Z1256" s="33"/>
      <c r="AA1256" s="33"/>
      <c r="AB1256" s="33"/>
      <c r="AC1256" s="33"/>
      <c r="AD1256" s="33"/>
      <c r="AE1256" s="33"/>
      <c r="AF1256" s="33"/>
      <c r="AG1256" s="34"/>
      <c r="AH1256" s="34"/>
      <c r="AI1256" s="34"/>
    </row>
    <row r="1257" spans="1:35" s="32" customFormat="1" ht="24">
      <c r="A1257" s="37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8"/>
      <c r="W1257" s="33"/>
      <c r="X1257" s="33"/>
      <c r="Y1257" s="33"/>
      <c r="Z1257" s="33"/>
      <c r="AA1257" s="33"/>
      <c r="AB1257" s="33"/>
      <c r="AC1257" s="33"/>
      <c r="AD1257" s="33"/>
      <c r="AE1257" s="33"/>
      <c r="AF1257" s="33"/>
      <c r="AG1257" s="34"/>
      <c r="AH1257" s="34"/>
      <c r="AI1257" s="34"/>
    </row>
    <row r="1258" spans="1:35" s="32" customFormat="1" ht="24">
      <c r="A1258" s="37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8"/>
      <c r="W1258" s="33"/>
      <c r="X1258" s="33"/>
      <c r="Y1258" s="33"/>
      <c r="Z1258" s="33"/>
      <c r="AA1258" s="33"/>
      <c r="AB1258" s="33"/>
      <c r="AC1258" s="33"/>
      <c r="AD1258" s="33"/>
      <c r="AE1258" s="33"/>
      <c r="AF1258" s="33"/>
      <c r="AG1258" s="34"/>
      <c r="AH1258" s="34"/>
      <c r="AI1258" s="34"/>
    </row>
    <row r="1259" spans="1:35" s="32" customFormat="1" ht="24">
      <c r="A1259" s="37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8"/>
      <c r="W1259" s="33"/>
      <c r="X1259" s="33"/>
      <c r="Y1259" s="33"/>
      <c r="Z1259" s="33"/>
      <c r="AA1259" s="33"/>
      <c r="AB1259" s="33"/>
      <c r="AC1259" s="33"/>
      <c r="AD1259" s="33"/>
      <c r="AE1259" s="33"/>
      <c r="AF1259" s="33"/>
      <c r="AG1259" s="34"/>
      <c r="AH1259" s="34"/>
      <c r="AI1259" s="34"/>
    </row>
    <row r="1260" spans="1:35" s="32" customFormat="1" ht="24">
      <c r="A1260" s="37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8"/>
      <c r="W1260" s="33"/>
      <c r="X1260" s="33"/>
      <c r="Y1260" s="33"/>
      <c r="Z1260" s="33"/>
      <c r="AA1260" s="33"/>
      <c r="AB1260" s="33"/>
      <c r="AC1260" s="33"/>
      <c r="AD1260" s="33"/>
      <c r="AE1260" s="33"/>
      <c r="AF1260" s="33"/>
      <c r="AG1260" s="34"/>
      <c r="AH1260" s="34"/>
      <c r="AI1260" s="34"/>
    </row>
    <row r="1261" spans="1:35" s="32" customFormat="1" ht="24">
      <c r="A1261" s="37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8"/>
      <c r="W1261" s="33"/>
      <c r="X1261" s="33"/>
      <c r="Y1261" s="33"/>
      <c r="Z1261" s="33"/>
      <c r="AA1261" s="33"/>
      <c r="AB1261" s="33"/>
      <c r="AC1261" s="33"/>
      <c r="AD1261" s="33"/>
      <c r="AE1261" s="33"/>
      <c r="AF1261" s="33"/>
      <c r="AG1261" s="34"/>
      <c r="AH1261" s="34"/>
      <c r="AI1261" s="34"/>
    </row>
    <row r="1262" spans="1:35" s="32" customFormat="1" ht="24">
      <c r="A1262" s="37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8"/>
      <c r="W1262" s="33"/>
      <c r="X1262" s="33"/>
      <c r="Y1262" s="33"/>
      <c r="Z1262" s="33"/>
      <c r="AA1262" s="33"/>
      <c r="AB1262" s="33"/>
      <c r="AC1262" s="33"/>
      <c r="AD1262" s="33"/>
      <c r="AE1262" s="33"/>
      <c r="AF1262" s="33"/>
      <c r="AG1262" s="34"/>
      <c r="AH1262" s="34"/>
      <c r="AI1262" s="34"/>
    </row>
    <row r="1263" spans="1:35" s="32" customFormat="1" ht="24">
      <c r="A1263" s="37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8"/>
      <c r="W1263" s="33"/>
      <c r="X1263" s="33"/>
      <c r="Y1263" s="33"/>
      <c r="Z1263" s="33"/>
      <c r="AA1263" s="33"/>
      <c r="AB1263" s="33"/>
      <c r="AC1263" s="33"/>
      <c r="AD1263" s="33"/>
      <c r="AE1263" s="33"/>
      <c r="AF1263" s="33"/>
      <c r="AG1263" s="34"/>
      <c r="AH1263" s="34"/>
      <c r="AI1263" s="34"/>
    </row>
    <row r="1264" spans="1:35" s="32" customFormat="1" ht="24">
      <c r="A1264" s="37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8"/>
      <c r="W1264" s="33"/>
      <c r="X1264" s="33"/>
      <c r="Y1264" s="33"/>
      <c r="Z1264" s="33"/>
      <c r="AA1264" s="33"/>
      <c r="AB1264" s="33"/>
      <c r="AC1264" s="33"/>
      <c r="AD1264" s="33"/>
      <c r="AE1264" s="33"/>
      <c r="AF1264" s="33"/>
      <c r="AG1264" s="34"/>
      <c r="AH1264" s="34"/>
      <c r="AI1264" s="34"/>
    </row>
    <row r="1265" spans="1:35" s="32" customFormat="1" ht="24">
      <c r="A1265" s="37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8"/>
      <c r="W1265" s="33"/>
      <c r="X1265" s="33"/>
      <c r="Y1265" s="33"/>
      <c r="Z1265" s="33"/>
      <c r="AA1265" s="33"/>
      <c r="AB1265" s="33"/>
      <c r="AC1265" s="33"/>
      <c r="AD1265" s="33"/>
      <c r="AE1265" s="33"/>
      <c r="AF1265" s="33"/>
      <c r="AG1265" s="34"/>
      <c r="AH1265" s="34"/>
      <c r="AI1265" s="34"/>
    </row>
    <row r="1266" spans="1:35" s="32" customFormat="1" ht="24">
      <c r="A1266" s="37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8"/>
      <c r="W1266" s="33"/>
      <c r="X1266" s="33"/>
      <c r="Y1266" s="33"/>
      <c r="Z1266" s="33"/>
      <c r="AA1266" s="33"/>
      <c r="AB1266" s="33"/>
      <c r="AC1266" s="33"/>
      <c r="AD1266" s="33"/>
      <c r="AE1266" s="33"/>
      <c r="AF1266" s="33"/>
      <c r="AG1266" s="34"/>
      <c r="AH1266" s="34"/>
      <c r="AI1266" s="34"/>
    </row>
    <row r="1267" spans="1:35" s="32" customFormat="1" ht="24">
      <c r="A1267" s="37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8"/>
      <c r="W1267" s="33"/>
      <c r="X1267" s="33"/>
      <c r="Y1267" s="33"/>
      <c r="Z1267" s="33"/>
      <c r="AA1267" s="33"/>
      <c r="AB1267" s="33"/>
      <c r="AC1267" s="33"/>
      <c r="AD1267" s="33"/>
      <c r="AE1267" s="33"/>
      <c r="AF1267" s="33"/>
      <c r="AG1267" s="34"/>
      <c r="AH1267" s="34"/>
      <c r="AI1267" s="34"/>
    </row>
    <row r="1268" spans="1:35" s="32" customFormat="1" ht="24">
      <c r="A1268" s="37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8"/>
      <c r="W1268" s="33"/>
      <c r="X1268" s="33"/>
      <c r="Y1268" s="33"/>
      <c r="Z1268" s="33"/>
      <c r="AA1268" s="33"/>
      <c r="AB1268" s="33"/>
      <c r="AC1268" s="33"/>
      <c r="AD1268" s="33"/>
      <c r="AE1268" s="33"/>
      <c r="AF1268" s="33"/>
      <c r="AG1268" s="34"/>
      <c r="AH1268" s="34"/>
      <c r="AI1268" s="34"/>
    </row>
    <row r="1269" spans="1:35" s="32" customFormat="1" ht="24">
      <c r="A1269" s="37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8"/>
      <c r="W1269" s="33"/>
      <c r="X1269" s="33"/>
      <c r="Y1269" s="33"/>
      <c r="Z1269" s="33"/>
      <c r="AA1269" s="33"/>
      <c r="AB1269" s="33"/>
      <c r="AC1269" s="33"/>
      <c r="AD1269" s="33"/>
      <c r="AE1269" s="33"/>
      <c r="AF1269" s="33"/>
      <c r="AG1269" s="34"/>
      <c r="AH1269" s="34"/>
      <c r="AI1269" s="34"/>
    </row>
    <row r="1270" spans="1:35" s="32" customFormat="1" ht="24">
      <c r="A1270" s="37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8"/>
      <c r="W1270" s="33"/>
      <c r="X1270" s="33"/>
      <c r="Y1270" s="33"/>
      <c r="Z1270" s="33"/>
      <c r="AA1270" s="33"/>
      <c r="AB1270" s="33"/>
      <c r="AC1270" s="33"/>
      <c r="AD1270" s="33"/>
      <c r="AE1270" s="33"/>
      <c r="AF1270" s="33"/>
      <c r="AG1270" s="34"/>
      <c r="AH1270" s="34"/>
      <c r="AI1270" s="34"/>
    </row>
    <row r="1271" spans="1:35" s="32" customFormat="1" ht="24">
      <c r="A1271" s="37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8"/>
      <c r="W1271" s="33"/>
      <c r="X1271" s="33"/>
      <c r="Y1271" s="33"/>
      <c r="Z1271" s="33"/>
      <c r="AA1271" s="33"/>
      <c r="AB1271" s="33"/>
      <c r="AC1271" s="33"/>
      <c r="AD1271" s="33"/>
      <c r="AE1271" s="33"/>
      <c r="AF1271" s="33"/>
      <c r="AG1271" s="34"/>
      <c r="AH1271" s="34"/>
      <c r="AI1271" s="34"/>
    </row>
    <row r="1272" spans="1:35" s="32" customFormat="1" ht="24">
      <c r="A1272" s="37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8"/>
      <c r="W1272" s="33"/>
      <c r="X1272" s="33"/>
      <c r="Y1272" s="33"/>
      <c r="Z1272" s="33"/>
      <c r="AA1272" s="33"/>
      <c r="AB1272" s="33"/>
      <c r="AC1272" s="33"/>
      <c r="AD1272" s="33"/>
      <c r="AE1272" s="33"/>
      <c r="AF1272" s="33"/>
      <c r="AG1272" s="34"/>
      <c r="AH1272" s="34"/>
      <c r="AI1272" s="34"/>
    </row>
    <row r="1273" spans="1:35" s="32" customFormat="1" ht="24">
      <c r="A1273" s="37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8"/>
      <c r="W1273" s="33"/>
      <c r="X1273" s="33"/>
      <c r="Y1273" s="33"/>
      <c r="Z1273" s="33"/>
      <c r="AA1273" s="33"/>
      <c r="AB1273" s="33"/>
      <c r="AC1273" s="33"/>
      <c r="AD1273" s="33"/>
      <c r="AE1273" s="33"/>
      <c r="AF1273" s="33"/>
      <c r="AG1273" s="34"/>
      <c r="AH1273" s="34"/>
      <c r="AI1273" s="34"/>
    </row>
    <row r="1274" spans="1:35" s="32" customFormat="1" ht="24">
      <c r="A1274" s="37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8"/>
      <c r="W1274" s="33"/>
      <c r="X1274" s="33"/>
      <c r="Y1274" s="33"/>
      <c r="Z1274" s="33"/>
      <c r="AA1274" s="33"/>
      <c r="AB1274" s="33"/>
      <c r="AC1274" s="33"/>
      <c r="AD1274" s="33"/>
      <c r="AE1274" s="33"/>
      <c r="AF1274" s="33"/>
      <c r="AG1274" s="34"/>
      <c r="AH1274" s="34"/>
      <c r="AI1274" s="34"/>
    </row>
    <row r="1275" spans="1:35" s="32" customFormat="1" ht="24">
      <c r="A1275" s="37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8"/>
      <c r="W1275" s="33"/>
      <c r="X1275" s="33"/>
      <c r="Y1275" s="33"/>
      <c r="Z1275" s="33"/>
      <c r="AA1275" s="33"/>
      <c r="AB1275" s="33"/>
      <c r="AC1275" s="33"/>
      <c r="AD1275" s="33"/>
      <c r="AE1275" s="33"/>
      <c r="AF1275" s="33"/>
      <c r="AG1275" s="34"/>
      <c r="AH1275" s="34"/>
      <c r="AI1275" s="34"/>
    </row>
    <row r="1276" spans="1:35" s="32" customFormat="1" ht="24">
      <c r="A1276" s="37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8"/>
      <c r="W1276" s="33"/>
      <c r="X1276" s="33"/>
      <c r="Y1276" s="33"/>
      <c r="Z1276" s="33"/>
      <c r="AA1276" s="33"/>
      <c r="AB1276" s="33"/>
      <c r="AC1276" s="33"/>
      <c r="AD1276" s="33"/>
      <c r="AE1276" s="33"/>
      <c r="AF1276" s="33"/>
      <c r="AG1276" s="34"/>
      <c r="AH1276" s="34"/>
      <c r="AI1276" s="34"/>
    </row>
    <row r="1277" spans="1:35" s="32" customFormat="1" ht="24">
      <c r="A1277" s="37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8"/>
      <c r="W1277" s="33"/>
      <c r="X1277" s="33"/>
      <c r="Y1277" s="33"/>
      <c r="Z1277" s="33"/>
      <c r="AA1277" s="33"/>
      <c r="AB1277" s="33"/>
      <c r="AC1277" s="33"/>
      <c r="AD1277" s="33"/>
      <c r="AE1277" s="33"/>
      <c r="AF1277" s="33"/>
      <c r="AG1277" s="34"/>
      <c r="AH1277" s="34"/>
      <c r="AI1277" s="34"/>
    </row>
    <row r="1278" spans="1:35" s="32" customFormat="1" ht="24">
      <c r="A1278" s="37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8"/>
      <c r="W1278" s="33"/>
      <c r="X1278" s="33"/>
      <c r="Y1278" s="33"/>
      <c r="Z1278" s="33"/>
      <c r="AA1278" s="33"/>
      <c r="AB1278" s="33"/>
      <c r="AC1278" s="33"/>
      <c r="AD1278" s="33"/>
      <c r="AE1278" s="33"/>
      <c r="AF1278" s="33"/>
      <c r="AG1278" s="34"/>
      <c r="AH1278" s="34"/>
      <c r="AI1278" s="34"/>
    </row>
    <row r="1279" spans="1:35" s="32" customFormat="1" ht="24">
      <c r="A1279" s="37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8"/>
      <c r="W1279" s="33"/>
      <c r="X1279" s="33"/>
      <c r="Y1279" s="33"/>
      <c r="Z1279" s="33"/>
      <c r="AA1279" s="33"/>
      <c r="AB1279" s="33"/>
      <c r="AC1279" s="33"/>
      <c r="AD1279" s="33"/>
      <c r="AE1279" s="33"/>
      <c r="AF1279" s="33"/>
      <c r="AG1279" s="34"/>
      <c r="AH1279" s="34"/>
      <c r="AI1279" s="34"/>
    </row>
    <row r="1280" spans="1:35" s="32" customFormat="1" ht="24">
      <c r="A1280" s="37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8"/>
      <c r="W1280" s="33"/>
      <c r="X1280" s="33"/>
      <c r="Y1280" s="33"/>
      <c r="Z1280" s="33"/>
      <c r="AA1280" s="33"/>
      <c r="AB1280" s="33"/>
      <c r="AC1280" s="33"/>
      <c r="AD1280" s="33"/>
      <c r="AE1280" s="33"/>
      <c r="AF1280" s="33"/>
      <c r="AG1280" s="34"/>
      <c r="AH1280" s="34"/>
      <c r="AI1280" s="34"/>
    </row>
    <row r="1281" spans="1:35" s="32" customFormat="1" ht="24">
      <c r="A1281" s="37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8"/>
      <c r="W1281" s="33"/>
      <c r="X1281" s="33"/>
      <c r="Y1281" s="33"/>
      <c r="Z1281" s="33"/>
      <c r="AA1281" s="33"/>
      <c r="AB1281" s="33"/>
      <c r="AC1281" s="33"/>
      <c r="AD1281" s="33"/>
      <c r="AE1281" s="33"/>
      <c r="AF1281" s="33"/>
      <c r="AG1281" s="34"/>
      <c r="AH1281" s="34"/>
      <c r="AI1281" s="34"/>
    </row>
    <row r="1282" spans="1:35" s="32" customFormat="1" ht="24">
      <c r="A1282" s="37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8"/>
      <c r="W1282" s="33"/>
      <c r="X1282" s="33"/>
      <c r="Y1282" s="33"/>
      <c r="Z1282" s="33"/>
      <c r="AA1282" s="33"/>
      <c r="AB1282" s="33"/>
      <c r="AC1282" s="33"/>
      <c r="AD1282" s="33"/>
      <c r="AE1282" s="33"/>
      <c r="AF1282" s="33"/>
      <c r="AG1282" s="34"/>
      <c r="AH1282" s="34"/>
      <c r="AI1282" s="34"/>
    </row>
    <row r="1283" spans="1:35" s="32" customFormat="1" ht="24">
      <c r="A1283" s="37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8"/>
      <c r="W1283" s="33"/>
      <c r="X1283" s="33"/>
      <c r="Y1283" s="33"/>
      <c r="Z1283" s="33"/>
      <c r="AA1283" s="33"/>
      <c r="AB1283" s="33"/>
      <c r="AC1283" s="33"/>
      <c r="AD1283" s="33"/>
      <c r="AE1283" s="33"/>
      <c r="AF1283" s="33"/>
      <c r="AG1283" s="34"/>
      <c r="AH1283" s="34"/>
      <c r="AI1283" s="34"/>
    </row>
    <row r="1284" spans="1:35" s="32" customFormat="1" ht="24">
      <c r="A1284" s="37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8"/>
      <c r="W1284" s="33"/>
      <c r="X1284" s="33"/>
      <c r="Y1284" s="33"/>
      <c r="Z1284" s="33"/>
      <c r="AA1284" s="33"/>
      <c r="AB1284" s="33"/>
      <c r="AC1284" s="33"/>
      <c r="AD1284" s="33"/>
      <c r="AE1284" s="33"/>
      <c r="AF1284" s="33"/>
      <c r="AG1284" s="34"/>
      <c r="AH1284" s="34"/>
      <c r="AI1284" s="34"/>
    </row>
    <row r="1285" spans="1:35" s="32" customFormat="1" ht="24">
      <c r="A1285" s="37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8"/>
      <c r="W1285" s="33"/>
      <c r="X1285" s="33"/>
      <c r="Y1285" s="33"/>
      <c r="Z1285" s="33"/>
      <c r="AA1285" s="33"/>
      <c r="AB1285" s="33"/>
      <c r="AC1285" s="33"/>
      <c r="AD1285" s="33"/>
      <c r="AE1285" s="33"/>
      <c r="AF1285" s="33"/>
      <c r="AG1285" s="34"/>
      <c r="AH1285" s="34"/>
      <c r="AI1285" s="34"/>
    </row>
    <row r="1286" spans="1:35" s="32" customFormat="1" ht="24">
      <c r="A1286" s="37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8"/>
      <c r="W1286" s="33"/>
      <c r="X1286" s="33"/>
      <c r="Y1286" s="33"/>
      <c r="Z1286" s="33"/>
      <c r="AA1286" s="33"/>
      <c r="AB1286" s="33"/>
      <c r="AC1286" s="33"/>
      <c r="AD1286" s="33"/>
      <c r="AE1286" s="33"/>
      <c r="AF1286" s="33"/>
      <c r="AG1286" s="34"/>
      <c r="AH1286" s="34"/>
      <c r="AI1286" s="34"/>
    </row>
    <row r="1287" spans="1:35" s="32" customFormat="1" ht="24">
      <c r="A1287" s="37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8"/>
      <c r="W1287" s="33"/>
      <c r="X1287" s="33"/>
      <c r="Y1287" s="33"/>
      <c r="Z1287" s="33"/>
      <c r="AA1287" s="33"/>
      <c r="AB1287" s="33"/>
      <c r="AC1287" s="33"/>
      <c r="AD1287" s="33"/>
      <c r="AE1287" s="33"/>
      <c r="AF1287" s="33"/>
      <c r="AG1287" s="34"/>
      <c r="AH1287" s="34"/>
      <c r="AI1287" s="34"/>
    </row>
    <row r="1288" spans="1:35" s="32" customFormat="1" ht="24">
      <c r="A1288" s="37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8"/>
      <c r="W1288" s="33"/>
      <c r="X1288" s="33"/>
      <c r="Y1288" s="33"/>
      <c r="Z1288" s="33"/>
      <c r="AA1288" s="33"/>
      <c r="AB1288" s="33"/>
      <c r="AC1288" s="33"/>
      <c r="AD1288" s="33"/>
      <c r="AE1288" s="33"/>
      <c r="AF1288" s="33"/>
      <c r="AG1288" s="34"/>
      <c r="AH1288" s="34"/>
      <c r="AI1288" s="34"/>
    </row>
    <row r="1289" spans="1:35" s="32" customFormat="1" ht="24">
      <c r="A1289" s="37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8"/>
      <c r="W1289" s="33"/>
      <c r="X1289" s="33"/>
      <c r="Y1289" s="33"/>
      <c r="Z1289" s="33"/>
      <c r="AA1289" s="33"/>
      <c r="AB1289" s="33"/>
      <c r="AC1289" s="33"/>
      <c r="AD1289" s="33"/>
      <c r="AE1289" s="33"/>
      <c r="AF1289" s="33"/>
      <c r="AG1289" s="34"/>
      <c r="AH1289" s="34"/>
      <c r="AI1289" s="34"/>
    </row>
    <row r="1290" spans="1:35" s="32" customFormat="1" ht="24">
      <c r="A1290" s="37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8"/>
      <c r="W1290" s="33"/>
      <c r="X1290" s="33"/>
      <c r="Y1290" s="33"/>
      <c r="Z1290" s="33"/>
      <c r="AA1290" s="33"/>
      <c r="AB1290" s="33"/>
      <c r="AC1290" s="33"/>
      <c r="AD1290" s="33"/>
      <c r="AE1290" s="33"/>
      <c r="AF1290" s="33"/>
      <c r="AG1290" s="34"/>
      <c r="AH1290" s="34"/>
      <c r="AI1290" s="34"/>
    </row>
    <row r="1291" spans="1:35" s="32" customFormat="1" ht="24">
      <c r="A1291" s="37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8"/>
      <c r="W1291" s="33"/>
      <c r="X1291" s="33"/>
      <c r="Y1291" s="33"/>
      <c r="Z1291" s="33"/>
      <c r="AA1291" s="33"/>
      <c r="AB1291" s="33"/>
      <c r="AC1291" s="33"/>
      <c r="AD1291" s="33"/>
      <c r="AE1291" s="33"/>
      <c r="AF1291" s="33"/>
      <c r="AG1291" s="34"/>
      <c r="AH1291" s="34"/>
      <c r="AI1291" s="34"/>
    </row>
    <row r="1292" spans="1:35" s="32" customFormat="1" ht="24">
      <c r="A1292" s="37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8"/>
      <c r="W1292" s="33"/>
      <c r="X1292" s="33"/>
      <c r="Y1292" s="33"/>
      <c r="Z1292" s="33"/>
      <c r="AA1292" s="33"/>
      <c r="AB1292" s="33"/>
      <c r="AC1292" s="33"/>
      <c r="AD1292" s="33"/>
      <c r="AE1292" s="33"/>
      <c r="AF1292" s="33"/>
      <c r="AG1292" s="34"/>
      <c r="AH1292" s="34"/>
      <c r="AI1292" s="34"/>
    </row>
    <row r="1293" spans="1:35" s="32" customFormat="1" ht="24">
      <c r="A1293" s="37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8"/>
      <c r="W1293" s="33"/>
      <c r="X1293" s="33"/>
      <c r="Y1293" s="33"/>
      <c r="Z1293" s="33"/>
      <c r="AA1293" s="33"/>
      <c r="AB1293" s="33"/>
      <c r="AC1293" s="33"/>
      <c r="AD1293" s="33"/>
      <c r="AE1293" s="33"/>
      <c r="AF1293" s="33"/>
      <c r="AG1293" s="34"/>
      <c r="AH1293" s="34"/>
      <c r="AI1293" s="34"/>
    </row>
    <row r="1294" spans="1:35" s="32" customFormat="1" ht="24">
      <c r="A1294" s="37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8"/>
      <c r="W1294" s="33"/>
      <c r="X1294" s="33"/>
      <c r="Y1294" s="33"/>
      <c r="Z1294" s="33"/>
      <c r="AA1294" s="33"/>
      <c r="AB1294" s="33"/>
      <c r="AC1294" s="33"/>
      <c r="AD1294" s="33"/>
      <c r="AE1294" s="33"/>
      <c r="AF1294" s="33"/>
      <c r="AG1294" s="34"/>
      <c r="AH1294" s="34"/>
      <c r="AI1294" s="34"/>
    </row>
    <row r="1295" spans="1:35" s="32" customFormat="1" ht="24">
      <c r="A1295" s="37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8"/>
      <c r="W1295" s="33"/>
      <c r="X1295" s="33"/>
      <c r="Y1295" s="33"/>
      <c r="Z1295" s="33"/>
      <c r="AA1295" s="33"/>
      <c r="AB1295" s="33"/>
      <c r="AC1295" s="33"/>
      <c r="AD1295" s="33"/>
      <c r="AE1295" s="33"/>
      <c r="AF1295" s="33"/>
      <c r="AG1295" s="34"/>
      <c r="AH1295" s="34"/>
      <c r="AI1295" s="34"/>
    </row>
    <row r="1296" spans="1:35" s="32" customFormat="1" ht="24">
      <c r="A1296" s="37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8"/>
      <c r="W1296" s="33"/>
      <c r="X1296" s="33"/>
      <c r="Y1296" s="33"/>
      <c r="Z1296" s="33"/>
      <c r="AA1296" s="33"/>
      <c r="AB1296" s="33"/>
      <c r="AC1296" s="33"/>
      <c r="AD1296" s="33"/>
      <c r="AE1296" s="33"/>
      <c r="AF1296" s="33"/>
      <c r="AG1296" s="34"/>
      <c r="AH1296" s="34"/>
      <c r="AI1296" s="34"/>
    </row>
    <row r="1297" spans="1:35" s="32" customFormat="1" ht="24">
      <c r="A1297" s="37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8"/>
      <c r="W1297" s="33"/>
      <c r="X1297" s="33"/>
      <c r="Y1297" s="33"/>
      <c r="Z1297" s="33"/>
      <c r="AA1297" s="33"/>
      <c r="AB1297" s="33"/>
      <c r="AC1297" s="33"/>
      <c r="AD1297" s="33"/>
      <c r="AE1297" s="33"/>
      <c r="AF1297" s="33"/>
      <c r="AG1297" s="34"/>
      <c r="AH1297" s="34"/>
      <c r="AI1297" s="34"/>
    </row>
    <row r="1298" spans="1:35" s="32" customFormat="1" ht="24">
      <c r="A1298" s="37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8"/>
      <c r="W1298" s="33"/>
      <c r="X1298" s="33"/>
      <c r="Y1298" s="33"/>
      <c r="Z1298" s="33"/>
      <c r="AA1298" s="33"/>
      <c r="AB1298" s="33"/>
      <c r="AC1298" s="33"/>
      <c r="AD1298" s="33"/>
      <c r="AE1298" s="33"/>
      <c r="AF1298" s="33"/>
      <c r="AG1298" s="34"/>
      <c r="AH1298" s="34"/>
      <c r="AI1298" s="34"/>
    </row>
    <row r="1299" spans="1:35" s="32" customFormat="1" ht="24">
      <c r="A1299" s="37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8"/>
      <c r="W1299" s="33"/>
      <c r="X1299" s="33"/>
      <c r="Y1299" s="33"/>
      <c r="Z1299" s="33"/>
      <c r="AA1299" s="33"/>
      <c r="AB1299" s="33"/>
      <c r="AC1299" s="33"/>
      <c r="AD1299" s="33"/>
      <c r="AE1299" s="33"/>
      <c r="AF1299" s="33"/>
      <c r="AG1299" s="34"/>
      <c r="AH1299" s="34"/>
      <c r="AI1299" s="34"/>
    </row>
    <row r="1300" spans="1:35" s="32" customFormat="1" ht="24">
      <c r="A1300" s="37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8"/>
      <c r="W1300" s="33"/>
      <c r="X1300" s="33"/>
      <c r="Y1300" s="33"/>
      <c r="Z1300" s="33"/>
      <c r="AA1300" s="33"/>
      <c r="AB1300" s="33"/>
      <c r="AC1300" s="33"/>
      <c r="AD1300" s="33"/>
      <c r="AE1300" s="33"/>
      <c r="AF1300" s="33"/>
      <c r="AG1300" s="34"/>
      <c r="AH1300" s="34"/>
      <c r="AI1300" s="34"/>
    </row>
    <row r="1301" spans="1:35" s="32" customFormat="1" ht="24">
      <c r="A1301" s="37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8"/>
      <c r="W1301" s="33"/>
      <c r="X1301" s="33"/>
      <c r="Y1301" s="33"/>
      <c r="Z1301" s="33"/>
      <c r="AA1301" s="33"/>
      <c r="AB1301" s="33"/>
      <c r="AC1301" s="33"/>
      <c r="AD1301" s="33"/>
      <c r="AE1301" s="33"/>
      <c r="AF1301" s="33"/>
      <c r="AG1301" s="34"/>
      <c r="AH1301" s="34"/>
      <c r="AI1301" s="34"/>
    </row>
    <row r="1302" spans="1:35" s="32" customFormat="1" ht="24">
      <c r="A1302" s="37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8"/>
      <c r="W1302" s="33"/>
      <c r="X1302" s="33"/>
      <c r="Y1302" s="33"/>
      <c r="Z1302" s="33"/>
      <c r="AA1302" s="33"/>
      <c r="AB1302" s="33"/>
      <c r="AC1302" s="33"/>
      <c r="AD1302" s="33"/>
      <c r="AE1302" s="33"/>
      <c r="AF1302" s="33"/>
      <c r="AG1302" s="34"/>
      <c r="AH1302" s="34"/>
      <c r="AI1302" s="34"/>
    </row>
    <row r="1303" spans="1:35" s="32" customFormat="1" ht="24">
      <c r="A1303" s="37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8"/>
      <c r="W1303" s="33"/>
      <c r="X1303" s="33"/>
      <c r="Y1303" s="33"/>
      <c r="Z1303" s="33"/>
      <c r="AA1303" s="33"/>
      <c r="AB1303" s="33"/>
      <c r="AC1303" s="33"/>
      <c r="AD1303" s="33"/>
      <c r="AE1303" s="33"/>
      <c r="AF1303" s="33"/>
      <c r="AG1303" s="34"/>
      <c r="AH1303" s="34"/>
      <c r="AI1303" s="34"/>
    </row>
    <row r="1304" spans="1:35" s="32" customFormat="1" ht="24">
      <c r="A1304" s="37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8"/>
      <c r="W1304" s="33"/>
      <c r="X1304" s="33"/>
      <c r="Y1304" s="33"/>
      <c r="Z1304" s="33"/>
      <c r="AA1304" s="33"/>
      <c r="AB1304" s="33"/>
      <c r="AC1304" s="33"/>
      <c r="AD1304" s="33"/>
      <c r="AE1304" s="33"/>
      <c r="AF1304" s="33"/>
      <c r="AG1304" s="34"/>
      <c r="AH1304" s="34"/>
      <c r="AI1304" s="34"/>
    </row>
    <row r="1305" spans="1:35" s="32" customFormat="1" ht="24">
      <c r="A1305" s="37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8"/>
      <c r="W1305" s="33"/>
      <c r="X1305" s="33"/>
      <c r="Y1305" s="33"/>
      <c r="Z1305" s="33"/>
      <c r="AA1305" s="33"/>
      <c r="AB1305" s="33"/>
      <c r="AC1305" s="33"/>
      <c r="AD1305" s="33"/>
      <c r="AE1305" s="33"/>
      <c r="AF1305" s="33"/>
      <c r="AG1305" s="34"/>
      <c r="AH1305" s="34"/>
      <c r="AI1305" s="34"/>
    </row>
    <row r="1306" spans="1:35" s="32" customFormat="1" ht="24">
      <c r="A1306" s="37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8"/>
      <c r="W1306" s="33"/>
      <c r="X1306" s="33"/>
      <c r="Y1306" s="33"/>
      <c r="Z1306" s="33"/>
      <c r="AA1306" s="33"/>
      <c r="AB1306" s="33"/>
      <c r="AC1306" s="33"/>
      <c r="AD1306" s="33"/>
      <c r="AE1306" s="33"/>
      <c r="AF1306" s="33"/>
      <c r="AG1306" s="34"/>
      <c r="AH1306" s="34"/>
      <c r="AI1306" s="34"/>
    </row>
    <row r="1307" spans="1:35" s="32" customFormat="1" ht="24">
      <c r="A1307" s="37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8"/>
      <c r="W1307" s="33"/>
      <c r="X1307" s="33"/>
      <c r="Y1307" s="33"/>
      <c r="Z1307" s="33"/>
      <c r="AA1307" s="33"/>
      <c r="AB1307" s="33"/>
      <c r="AC1307" s="33"/>
      <c r="AD1307" s="33"/>
      <c r="AE1307" s="33"/>
      <c r="AF1307" s="33"/>
      <c r="AG1307" s="34"/>
      <c r="AH1307" s="34"/>
      <c r="AI1307" s="34"/>
    </row>
    <row r="1308" spans="1:35" s="32" customFormat="1" ht="24">
      <c r="A1308" s="37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8"/>
      <c r="W1308" s="33"/>
      <c r="X1308" s="33"/>
      <c r="Y1308" s="33"/>
      <c r="Z1308" s="33"/>
      <c r="AA1308" s="33"/>
      <c r="AB1308" s="33"/>
      <c r="AC1308" s="33"/>
      <c r="AD1308" s="33"/>
      <c r="AE1308" s="33"/>
      <c r="AF1308" s="33"/>
      <c r="AG1308" s="34"/>
      <c r="AH1308" s="34"/>
      <c r="AI1308" s="34"/>
    </row>
    <row r="1309" spans="1:35" s="32" customFormat="1" ht="24">
      <c r="A1309" s="37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8"/>
      <c r="W1309" s="33"/>
      <c r="X1309" s="33"/>
      <c r="Y1309" s="33"/>
      <c r="Z1309" s="33"/>
      <c r="AA1309" s="33"/>
      <c r="AB1309" s="33"/>
      <c r="AC1309" s="33"/>
      <c r="AD1309" s="33"/>
      <c r="AE1309" s="33"/>
      <c r="AF1309" s="33"/>
      <c r="AG1309" s="34"/>
      <c r="AH1309" s="34"/>
      <c r="AI1309" s="34"/>
    </row>
    <row r="1310" spans="1:35" s="32" customFormat="1" ht="24">
      <c r="A1310" s="37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8"/>
      <c r="W1310" s="33"/>
      <c r="X1310" s="33"/>
      <c r="Y1310" s="33"/>
      <c r="Z1310" s="33"/>
      <c r="AA1310" s="33"/>
      <c r="AB1310" s="33"/>
      <c r="AC1310" s="33"/>
      <c r="AD1310" s="33"/>
      <c r="AE1310" s="33"/>
      <c r="AF1310" s="33"/>
      <c r="AG1310" s="34"/>
      <c r="AH1310" s="34"/>
      <c r="AI1310" s="34"/>
    </row>
    <row r="1311" spans="1:35" s="32" customFormat="1" ht="24">
      <c r="A1311" s="37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8"/>
      <c r="W1311" s="33"/>
      <c r="X1311" s="33"/>
      <c r="Y1311" s="33"/>
      <c r="Z1311" s="33"/>
      <c r="AA1311" s="33"/>
      <c r="AB1311" s="33"/>
      <c r="AC1311" s="33"/>
      <c r="AD1311" s="33"/>
      <c r="AE1311" s="33"/>
      <c r="AF1311" s="33"/>
      <c r="AG1311" s="34"/>
      <c r="AH1311" s="34"/>
      <c r="AI1311" s="34"/>
    </row>
    <row r="1312" spans="1:35" s="32" customFormat="1" ht="24">
      <c r="A1312" s="37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8"/>
      <c r="W1312" s="33"/>
      <c r="X1312" s="33"/>
      <c r="Y1312" s="33"/>
      <c r="Z1312" s="33"/>
      <c r="AA1312" s="33"/>
      <c r="AB1312" s="33"/>
      <c r="AC1312" s="33"/>
      <c r="AD1312" s="33"/>
      <c r="AE1312" s="33"/>
      <c r="AF1312" s="33"/>
      <c r="AG1312" s="34"/>
      <c r="AH1312" s="34"/>
      <c r="AI1312" s="34"/>
    </row>
    <row r="1313" spans="1:35" s="32" customFormat="1" ht="24">
      <c r="A1313" s="37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8"/>
      <c r="W1313" s="33"/>
      <c r="X1313" s="33"/>
      <c r="Y1313" s="33"/>
      <c r="Z1313" s="33"/>
      <c r="AA1313" s="33"/>
      <c r="AB1313" s="33"/>
      <c r="AC1313" s="33"/>
      <c r="AD1313" s="33"/>
      <c r="AE1313" s="33"/>
      <c r="AF1313" s="33"/>
      <c r="AG1313" s="34"/>
      <c r="AH1313" s="34"/>
      <c r="AI1313" s="34"/>
    </row>
    <row r="1314" spans="1:35" s="32" customFormat="1" ht="24">
      <c r="A1314" s="37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8"/>
      <c r="W1314" s="33"/>
      <c r="X1314" s="33"/>
      <c r="Y1314" s="33"/>
      <c r="Z1314" s="33"/>
      <c r="AA1314" s="33"/>
      <c r="AB1314" s="33"/>
      <c r="AC1314" s="33"/>
      <c r="AD1314" s="33"/>
      <c r="AE1314" s="33"/>
      <c r="AF1314" s="33"/>
      <c r="AG1314" s="34"/>
      <c r="AH1314" s="34"/>
      <c r="AI1314" s="34"/>
    </row>
    <row r="1315" spans="1:35" s="32" customFormat="1" ht="24">
      <c r="A1315" s="37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8"/>
      <c r="W1315" s="33"/>
      <c r="X1315" s="33"/>
      <c r="Y1315" s="33"/>
      <c r="Z1315" s="33"/>
      <c r="AA1315" s="33"/>
      <c r="AB1315" s="33"/>
      <c r="AC1315" s="33"/>
      <c r="AD1315" s="33"/>
      <c r="AE1315" s="33"/>
      <c r="AF1315" s="33"/>
      <c r="AG1315" s="34"/>
      <c r="AH1315" s="34"/>
      <c r="AI1315" s="34"/>
    </row>
    <row r="1316" spans="1:35" s="32" customFormat="1" ht="24">
      <c r="A1316" s="37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8"/>
      <c r="W1316" s="33"/>
      <c r="X1316" s="33"/>
      <c r="Y1316" s="33"/>
      <c r="Z1316" s="33"/>
      <c r="AA1316" s="33"/>
      <c r="AB1316" s="33"/>
      <c r="AC1316" s="33"/>
      <c r="AD1316" s="33"/>
      <c r="AE1316" s="33"/>
      <c r="AF1316" s="33"/>
      <c r="AG1316" s="34"/>
      <c r="AH1316" s="34"/>
      <c r="AI1316" s="34"/>
    </row>
    <row r="1317" spans="1:35" s="32" customFormat="1" ht="24">
      <c r="A1317" s="37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8"/>
      <c r="W1317" s="33"/>
      <c r="X1317" s="33"/>
      <c r="Y1317" s="33"/>
      <c r="Z1317" s="33"/>
      <c r="AA1317" s="33"/>
      <c r="AB1317" s="33"/>
      <c r="AC1317" s="33"/>
      <c r="AD1317" s="33"/>
      <c r="AE1317" s="33"/>
      <c r="AF1317" s="33"/>
      <c r="AG1317" s="34"/>
      <c r="AH1317" s="34"/>
      <c r="AI1317" s="34"/>
    </row>
    <row r="1318" spans="1:35" s="32" customFormat="1" ht="24">
      <c r="A1318" s="37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8"/>
      <c r="W1318" s="33"/>
      <c r="X1318" s="33"/>
      <c r="Y1318" s="33"/>
      <c r="Z1318" s="33"/>
      <c r="AA1318" s="33"/>
      <c r="AB1318" s="33"/>
      <c r="AC1318" s="33"/>
      <c r="AD1318" s="33"/>
      <c r="AE1318" s="33"/>
      <c r="AF1318" s="33"/>
      <c r="AG1318" s="34"/>
      <c r="AH1318" s="34"/>
      <c r="AI1318" s="34"/>
    </row>
    <row r="1319" spans="1:35" s="32" customFormat="1" ht="24">
      <c r="A1319" s="37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8"/>
      <c r="W1319" s="33"/>
      <c r="X1319" s="33"/>
      <c r="Y1319" s="33"/>
      <c r="Z1319" s="33"/>
      <c r="AA1319" s="33"/>
      <c r="AB1319" s="33"/>
      <c r="AC1319" s="33"/>
      <c r="AD1319" s="33"/>
      <c r="AE1319" s="33"/>
      <c r="AF1319" s="33"/>
      <c r="AG1319" s="34"/>
      <c r="AH1319" s="34"/>
      <c r="AI1319" s="34"/>
    </row>
    <row r="1320" spans="1:35" s="32" customFormat="1" ht="24">
      <c r="A1320" s="37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8"/>
      <c r="W1320" s="33"/>
      <c r="X1320" s="33"/>
      <c r="Y1320" s="33"/>
      <c r="Z1320" s="33"/>
      <c r="AA1320" s="33"/>
      <c r="AB1320" s="33"/>
      <c r="AC1320" s="33"/>
      <c r="AD1320" s="33"/>
      <c r="AE1320" s="33"/>
      <c r="AF1320" s="33"/>
      <c r="AG1320" s="34"/>
      <c r="AH1320" s="34"/>
      <c r="AI1320" s="34"/>
    </row>
    <row r="1321" spans="1:35" s="32" customFormat="1" ht="24">
      <c r="A1321" s="37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8"/>
      <c r="W1321" s="33"/>
      <c r="X1321" s="33"/>
      <c r="Y1321" s="33"/>
      <c r="Z1321" s="33"/>
      <c r="AA1321" s="33"/>
      <c r="AB1321" s="33"/>
      <c r="AC1321" s="33"/>
      <c r="AD1321" s="33"/>
      <c r="AE1321" s="33"/>
      <c r="AF1321" s="33"/>
      <c r="AG1321" s="34"/>
      <c r="AH1321" s="34"/>
      <c r="AI1321" s="34"/>
    </row>
    <row r="1322" spans="1:35" s="32" customFormat="1" ht="24">
      <c r="A1322" s="37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8"/>
      <c r="W1322" s="33"/>
      <c r="X1322" s="33"/>
      <c r="Y1322" s="33"/>
      <c r="Z1322" s="33"/>
      <c r="AA1322" s="33"/>
      <c r="AB1322" s="33"/>
      <c r="AC1322" s="33"/>
      <c r="AD1322" s="33"/>
      <c r="AE1322" s="33"/>
      <c r="AF1322" s="33"/>
      <c r="AG1322" s="34"/>
      <c r="AH1322" s="34"/>
      <c r="AI1322" s="34"/>
    </row>
    <row r="1323" spans="1:35" s="32" customFormat="1" ht="24">
      <c r="A1323" s="37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8"/>
      <c r="W1323" s="33"/>
      <c r="X1323" s="33"/>
      <c r="Y1323" s="33"/>
      <c r="Z1323" s="33"/>
      <c r="AA1323" s="33"/>
      <c r="AB1323" s="33"/>
      <c r="AC1323" s="33"/>
      <c r="AD1323" s="33"/>
      <c r="AE1323" s="33"/>
      <c r="AF1323" s="33"/>
      <c r="AG1323" s="34"/>
      <c r="AH1323" s="34"/>
      <c r="AI1323" s="34"/>
    </row>
    <row r="1324" spans="1:35" s="32" customFormat="1" ht="24">
      <c r="A1324" s="37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8"/>
      <c r="W1324" s="33"/>
      <c r="X1324" s="33"/>
      <c r="Y1324" s="33"/>
      <c r="Z1324" s="33"/>
      <c r="AA1324" s="33"/>
      <c r="AB1324" s="33"/>
      <c r="AC1324" s="33"/>
      <c r="AD1324" s="33"/>
      <c r="AE1324" s="33"/>
      <c r="AF1324" s="33"/>
      <c r="AG1324" s="34"/>
      <c r="AH1324" s="34"/>
      <c r="AI1324" s="34"/>
    </row>
    <row r="1325" spans="1:35" s="32" customFormat="1" ht="24">
      <c r="A1325" s="37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8"/>
      <c r="W1325" s="33"/>
      <c r="X1325" s="33"/>
      <c r="Y1325" s="33"/>
      <c r="Z1325" s="33"/>
      <c r="AA1325" s="33"/>
      <c r="AB1325" s="33"/>
      <c r="AC1325" s="33"/>
      <c r="AD1325" s="33"/>
      <c r="AE1325" s="33"/>
      <c r="AF1325" s="33"/>
      <c r="AG1325" s="34"/>
      <c r="AH1325" s="34"/>
      <c r="AI1325" s="34"/>
    </row>
    <row r="1326" spans="1:35" s="32" customFormat="1" ht="24">
      <c r="A1326" s="37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8"/>
      <c r="W1326" s="33"/>
      <c r="X1326" s="33"/>
      <c r="Y1326" s="33"/>
      <c r="Z1326" s="33"/>
      <c r="AA1326" s="33"/>
      <c r="AB1326" s="33"/>
      <c r="AC1326" s="33"/>
      <c r="AD1326" s="33"/>
      <c r="AE1326" s="33"/>
      <c r="AF1326" s="33"/>
      <c r="AG1326" s="34"/>
      <c r="AH1326" s="34"/>
      <c r="AI1326" s="34"/>
    </row>
    <row r="1327" spans="1:35" s="32" customFormat="1" ht="24">
      <c r="A1327" s="37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8"/>
      <c r="W1327" s="33"/>
      <c r="X1327" s="33"/>
      <c r="Y1327" s="33"/>
      <c r="Z1327" s="33"/>
      <c r="AA1327" s="33"/>
      <c r="AB1327" s="33"/>
      <c r="AC1327" s="33"/>
      <c r="AD1327" s="33"/>
      <c r="AE1327" s="33"/>
      <c r="AF1327" s="33"/>
      <c r="AG1327" s="34"/>
      <c r="AH1327" s="34"/>
      <c r="AI1327" s="34"/>
    </row>
    <row r="1328" spans="1:35" s="32" customFormat="1" ht="24">
      <c r="A1328" s="37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8"/>
      <c r="W1328" s="33"/>
      <c r="X1328" s="33"/>
      <c r="Y1328" s="33"/>
      <c r="Z1328" s="33"/>
      <c r="AA1328" s="33"/>
      <c r="AB1328" s="33"/>
      <c r="AC1328" s="33"/>
      <c r="AD1328" s="33"/>
      <c r="AE1328" s="33"/>
      <c r="AF1328" s="33"/>
      <c r="AG1328" s="34"/>
      <c r="AH1328" s="34"/>
      <c r="AI1328" s="34"/>
    </row>
    <row r="1329" spans="1:35" s="32" customFormat="1" ht="24">
      <c r="A1329" s="37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8"/>
      <c r="W1329" s="33"/>
      <c r="X1329" s="33"/>
      <c r="Y1329" s="33"/>
      <c r="Z1329" s="33"/>
      <c r="AA1329" s="33"/>
      <c r="AB1329" s="33"/>
      <c r="AC1329" s="33"/>
      <c r="AD1329" s="33"/>
      <c r="AE1329" s="33"/>
      <c r="AF1329" s="33"/>
      <c r="AG1329" s="34"/>
      <c r="AH1329" s="34"/>
      <c r="AI1329" s="34"/>
    </row>
    <row r="1330" spans="1:35" s="32" customFormat="1" ht="24">
      <c r="A1330" s="37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8"/>
      <c r="W1330" s="33"/>
      <c r="X1330" s="33"/>
      <c r="Y1330" s="33"/>
      <c r="Z1330" s="33"/>
      <c r="AA1330" s="33"/>
      <c r="AB1330" s="33"/>
      <c r="AC1330" s="33"/>
      <c r="AD1330" s="33"/>
      <c r="AE1330" s="33"/>
      <c r="AF1330" s="33"/>
      <c r="AG1330" s="34"/>
      <c r="AH1330" s="34"/>
      <c r="AI1330" s="34"/>
    </row>
    <row r="1331" spans="1:35" s="32" customFormat="1" ht="24">
      <c r="A1331" s="37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8"/>
      <c r="W1331" s="33"/>
      <c r="X1331" s="33"/>
      <c r="Y1331" s="33"/>
      <c r="Z1331" s="33"/>
      <c r="AA1331" s="33"/>
      <c r="AB1331" s="33"/>
      <c r="AC1331" s="33"/>
      <c r="AD1331" s="33"/>
      <c r="AE1331" s="33"/>
      <c r="AF1331" s="33"/>
      <c r="AG1331" s="34"/>
      <c r="AH1331" s="34"/>
      <c r="AI1331" s="34"/>
    </row>
    <row r="1332" spans="1:35" s="32" customFormat="1" ht="24">
      <c r="A1332" s="37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8"/>
      <c r="W1332" s="33"/>
      <c r="X1332" s="33"/>
      <c r="Y1332" s="33"/>
      <c r="Z1332" s="33"/>
      <c r="AA1332" s="33"/>
      <c r="AB1332" s="33"/>
      <c r="AC1332" s="33"/>
      <c r="AD1332" s="33"/>
      <c r="AE1332" s="33"/>
      <c r="AF1332" s="33"/>
      <c r="AG1332" s="34"/>
      <c r="AH1332" s="34"/>
      <c r="AI1332" s="34"/>
    </row>
    <row r="1333" spans="1:35" s="32" customFormat="1" ht="24">
      <c r="A1333" s="37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8"/>
      <c r="W1333" s="33"/>
      <c r="X1333" s="33"/>
      <c r="Y1333" s="33"/>
      <c r="Z1333" s="33"/>
      <c r="AA1333" s="33"/>
      <c r="AB1333" s="33"/>
      <c r="AC1333" s="33"/>
      <c r="AD1333" s="33"/>
      <c r="AE1333" s="33"/>
      <c r="AF1333" s="33"/>
      <c r="AG1333" s="34"/>
      <c r="AH1333" s="34"/>
      <c r="AI1333" s="34"/>
    </row>
    <row r="1334" spans="1:35" s="32" customFormat="1" ht="24">
      <c r="A1334" s="37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8"/>
      <c r="W1334" s="33"/>
      <c r="X1334" s="33"/>
      <c r="Y1334" s="33"/>
      <c r="Z1334" s="33"/>
      <c r="AA1334" s="33"/>
      <c r="AB1334" s="33"/>
      <c r="AC1334" s="33"/>
      <c r="AD1334" s="33"/>
      <c r="AE1334" s="33"/>
      <c r="AF1334" s="33"/>
      <c r="AG1334" s="34"/>
      <c r="AH1334" s="34"/>
      <c r="AI1334" s="34"/>
    </row>
    <row r="1335" spans="1:35" s="32" customFormat="1" ht="24">
      <c r="A1335" s="37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8"/>
      <c r="W1335" s="33"/>
      <c r="X1335" s="33"/>
      <c r="Y1335" s="33"/>
      <c r="Z1335" s="33"/>
      <c r="AA1335" s="33"/>
      <c r="AB1335" s="33"/>
      <c r="AC1335" s="33"/>
      <c r="AD1335" s="33"/>
      <c r="AE1335" s="33"/>
      <c r="AF1335" s="33"/>
      <c r="AG1335" s="34"/>
      <c r="AH1335" s="34"/>
      <c r="AI1335" s="34"/>
    </row>
    <row r="1336" spans="1:35" s="32" customFormat="1" ht="24">
      <c r="A1336" s="37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8"/>
      <c r="W1336" s="33"/>
      <c r="X1336" s="33"/>
      <c r="Y1336" s="33"/>
      <c r="Z1336" s="33"/>
      <c r="AA1336" s="33"/>
      <c r="AB1336" s="33"/>
      <c r="AC1336" s="33"/>
      <c r="AD1336" s="33"/>
      <c r="AE1336" s="33"/>
      <c r="AF1336" s="33"/>
      <c r="AG1336" s="34"/>
      <c r="AH1336" s="34"/>
      <c r="AI1336" s="34"/>
    </row>
    <row r="1337" spans="1:35" s="32" customFormat="1" ht="24">
      <c r="A1337" s="37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8"/>
      <c r="W1337" s="33"/>
      <c r="X1337" s="33"/>
      <c r="Y1337" s="33"/>
      <c r="Z1337" s="33"/>
      <c r="AA1337" s="33"/>
      <c r="AB1337" s="33"/>
      <c r="AC1337" s="33"/>
      <c r="AD1337" s="33"/>
      <c r="AE1337" s="33"/>
      <c r="AF1337" s="33"/>
      <c r="AG1337" s="34"/>
      <c r="AH1337" s="34"/>
      <c r="AI1337" s="34"/>
    </row>
    <row r="1338" spans="1:35" s="32" customFormat="1" ht="24">
      <c r="A1338" s="37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8"/>
      <c r="W1338" s="33"/>
      <c r="X1338" s="33"/>
      <c r="Y1338" s="33"/>
      <c r="Z1338" s="33"/>
      <c r="AA1338" s="33"/>
      <c r="AB1338" s="33"/>
      <c r="AC1338" s="33"/>
      <c r="AD1338" s="33"/>
      <c r="AE1338" s="33"/>
      <c r="AF1338" s="33"/>
      <c r="AG1338" s="34"/>
      <c r="AH1338" s="34"/>
      <c r="AI1338" s="34"/>
    </row>
    <row r="1339" spans="1:35" s="32" customFormat="1" ht="24">
      <c r="A1339" s="37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8"/>
      <c r="W1339" s="33"/>
      <c r="X1339" s="33"/>
      <c r="Y1339" s="33"/>
      <c r="Z1339" s="33"/>
      <c r="AA1339" s="33"/>
      <c r="AB1339" s="33"/>
      <c r="AC1339" s="33"/>
      <c r="AD1339" s="33"/>
      <c r="AE1339" s="33"/>
      <c r="AF1339" s="33"/>
      <c r="AG1339" s="34"/>
      <c r="AH1339" s="34"/>
      <c r="AI1339" s="34"/>
    </row>
    <row r="1340" spans="1:35" s="32" customFormat="1" ht="24">
      <c r="A1340" s="37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8"/>
      <c r="W1340" s="33"/>
      <c r="X1340" s="33"/>
      <c r="Y1340" s="33"/>
      <c r="Z1340" s="33"/>
      <c r="AA1340" s="33"/>
      <c r="AB1340" s="33"/>
      <c r="AC1340" s="33"/>
      <c r="AD1340" s="33"/>
      <c r="AE1340" s="33"/>
      <c r="AF1340" s="33"/>
      <c r="AG1340" s="34"/>
      <c r="AH1340" s="34"/>
      <c r="AI1340" s="34"/>
    </row>
    <row r="1341" spans="1:35" s="32" customFormat="1" ht="24">
      <c r="A1341" s="37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8"/>
      <c r="W1341" s="33"/>
      <c r="X1341" s="33"/>
      <c r="Y1341" s="33"/>
      <c r="Z1341" s="33"/>
      <c r="AA1341" s="33"/>
      <c r="AB1341" s="33"/>
      <c r="AC1341" s="33"/>
      <c r="AD1341" s="33"/>
      <c r="AE1341" s="33"/>
      <c r="AF1341" s="33"/>
      <c r="AG1341" s="34"/>
      <c r="AH1341" s="34"/>
      <c r="AI1341" s="34"/>
    </row>
    <row r="1342" spans="1:35" s="32" customFormat="1" ht="24">
      <c r="A1342" s="37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8"/>
      <c r="W1342" s="33"/>
      <c r="X1342" s="33"/>
      <c r="Y1342" s="33"/>
      <c r="Z1342" s="33"/>
      <c r="AA1342" s="33"/>
      <c r="AB1342" s="33"/>
      <c r="AC1342" s="33"/>
      <c r="AD1342" s="33"/>
      <c r="AE1342" s="33"/>
      <c r="AF1342" s="33"/>
      <c r="AG1342" s="34"/>
      <c r="AH1342" s="34"/>
      <c r="AI1342" s="34"/>
    </row>
    <row r="1343" spans="1:35" s="32" customFormat="1" ht="24">
      <c r="A1343" s="37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8"/>
      <c r="W1343" s="33"/>
      <c r="X1343" s="33"/>
      <c r="Y1343" s="33"/>
      <c r="Z1343" s="33"/>
      <c r="AA1343" s="33"/>
      <c r="AB1343" s="33"/>
      <c r="AC1343" s="33"/>
      <c r="AD1343" s="33"/>
      <c r="AE1343" s="33"/>
      <c r="AF1343" s="33"/>
      <c r="AG1343" s="34"/>
      <c r="AH1343" s="34"/>
      <c r="AI1343" s="34"/>
    </row>
    <row r="1344" spans="1:35" s="32" customFormat="1" ht="24">
      <c r="A1344" s="37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8"/>
      <c r="W1344" s="33"/>
      <c r="X1344" s="33"/>
      <c r="Y1344" s="33"/>
      <c r="Z1344" s="33"/>
      <c r="AA1344" s="33"/>
      <c r="AB1344" s="33"/>
      <c r="AC1344" s="33"/>
      <c r="AD1344" s="33"/>
      <c r="AE1344" s="33"/>
      <c r="AF1344" s="33"/>
      <c r="AG1344" s="34"/>
      <c r="AH1344" s="34"/>
      <c r="AI1344" s="34"/>
    </row>
    <row r="1345" spans="1:35" s="32" customFormat="1" ht="24">
      <c r="A1345" s="37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8"/>
      <c r="W1345" s="33"/>
      <c r="X1345" s="33"/>
      <c r="Y1345" s="33"/>
      <c r="Z1345" s="33"/>
      <c r="AA1345" s="33"/>
      <c r="AB1345" s="33"/>
      <c r="AC1345" s="33"/>
      <c r="AD1345" s="33"/>
      <c r="AE1345" s="33"/>
      <c r="AF1345" s="33"/>
      <c r="AG1345" s="34"/>
      <c r="AH1345" s="34"/>
      <c r="AI1345" s="34"/>
    </row>
    <row r="1346" spans="1:35" s="32" customFormat="1" ht="24">
      <c r="A1346" s="37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8"/>
      <c r="W1346" s="33"/>
      <c r="X1346" s="33"/>
      <c r="Y1346" s="33"/>
      <c r="Z1346" s="33"/>
      <c r="AA1346" s="33"/>
      <c r="AB1346" s="33"/>
      <c r="AC1346" s="33"/>
      <c r="AD1346" s="33"/>
      <c r="AE1346" s="33"/>
      <c r="AF1346" s="33"/>
      <c r="AG1346" s="34"/>
      <c r="AH1346" s="34"/>
      <c r="AI1346" s="34"/>
    </row>
    <row r="1347" spans="1:35" s="32" customFormat="1" ht="24">
      <c r="A1347" s="37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8"/>
      <c r="W1347" s="33"/>
      <c r="X1347" s="33"/>
      <c r="Y1347" s="33"/>
      <c r="Z1347" s="33"/>
      <c r="AA1347" s="33"/>
      <c r="AB1347" s="33"/>
      <c r="AC1347" s="33"/>
      <c r="AD1347" s="33"/>
      <c r="AE1347" s="33"/>
      <c r="AF1347" s="33"/>
      <c r="AG1347" s="34"/>
      <c r="AH1347" s="34"/>
      <c r="AI1347" s="34"/>
    </row>
    <row r="1348" spans="1:35" s="32" customFormat="1" ht="24">
      <c r="A1348" s="37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8"/>
      <c r="W1348" s="33"/>
      <c r="X1348" s="33"/>
      <c r="Y1348" s="33"/>
      <c r="Z1348" s="33"/>
      <c r="AA1348" s="33"/>
      <c r="AB1348" s="33"/>
      <c r="AC1348" s="33"/>
      <c r="AD1348" s="33"/>
      <c r="AE1348" s="33"/>
      <c r="AF1348" s="33"/>
      <c r="AG1348" s="34"/>
      <c r="AH1348" s="34"/>
      <c r="AI1348" s="34"/>
    </row>
    <row r="1349" spans="1:35" s="32" customFormat="1" ht="24">
      <c r="A1349" s="37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8"/>
      <c r="W1349" s="33"/>
      <c r="X1349" s="33"/>
      <c r="Y1349" s="33"/>
      <c r="Z1349" s="33"/>
      <c r="AA1349" s="33"/>
      <c r="AB1349" s="33"/>
      <c r="AC1349" s="33"/>
      <c r="AD1349" s="33"/>
      <c r="AE1349" s="33"/>
      <c r="AF1349" s="33"/>
      <c r="AG1349" s="34"/>
      <c r="AH1349" s="34"/>
      <c r="AI1349" s="34"/>
    </row>
    <row r="1350" spans="1:35" s="32" customFormat="1" ht="24">
      <c r="A1350" s="37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8"/>
      <c r="W1350" s="33"/>
      <c r="X1350" s="33"/>
      <c r="Y1350" s="33"/>
      <c r="Z1350" s="33"/>
      <c r="AA1350" s="33"/>
      <c r="AB1350" s="33"/>
      <c r="AC1350" s="33"/>
      <c r="AD1350" s="33"/>
      <c r="AE1350" s="33"/>
      <c r="AF1350" s="33"/>
      <c r="AG1350" s="34"/>
      <c r="AH1350" s="34"/>
      <c r="AI1350" s="34"/>
    </row>
    <row r="1351" spans="1:35" s="32" customFormat="1" ht="24">
      <c r="A1351" s="37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8"/>
      <c r="W1351" s="33"/>
      <c r="X1351" s="33"/>
      <c r="Y1351" s="33"/>
      <c r="Z1351" s="33"/>
      <c r="AA1351" s="33"/>
      <c r="AB1351" s="33"/>
      <c r="AC1351" s="33"/>
      <c r="AD1351" s="33"/>
      <c r="AE1351" s="33"/>
      <c r="AF1351" s="33"/>
      <c r="AG1351" s="34"/>
      <c r="AH1351" s="34"/>
      <c r="AI1351" s="34"/>
    </row>
    <row r="1352" spans="1:35" s="32" customFormat="1" ht="24">
      <c r="A1352" s="37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8"/>
      <c r="W1352" s="33"/>
      <c r="X1352" s="33"/>
      <c r="Y1352" s="33"/>
      <c r="Z1352" s="33"/>
      <c r="AA1352" s="33"/>
      <c r="AB1352" s="33"/>
      <c r="AC1352" s="33"/>
      <c r="AD1352" s="33"/>
      <c r="AE1352" s="33"/>
      <c r="AF1352" s="33"/>
      <c r="AG1352" s="34"/>
      <c r="AH1352" s="34"/>
      <c r="AI1352" s="34"/>
    </row>
    <row r="1353" spans="1:35" s="32" customFormat="1" ht="24">
      <c r="A1353" s="37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8"/>
      <c r="W1353" s="33"/>
      <c r="X1353" s="33"/>
      <c r="Y1353" s="33"/>
      <c r="Z1353" s="33"/>
      <c r="AA1353" s="33"/>
      <c r="AB1353" s="33"/>
      <c r="AC1353" s="33"/>
      <c r="AD1353" s="33"/>
      <c r="AE1353" s="33"/>
      <c r="AF1353" s="33"/>
      <c r="AG1353" s="34"/>
      <c r="AH1353" s="34"/>
      <c r="AI1353" s="34"/>
    </row>
    <row r="1354" spans="1:35" s="32" customFormat="1" ht="24">
      <c r="A1354" s="37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8"/>
      <c r="W1354" s="33"/>
      <c r="X1354" s="33"/>
      <c r="Y1354" s="33"/>
      <c r="Z1354" s="33"/>
      <c r="AA1354" s="33"/>
      <c r="AB1354" s="33"/>
      <c r="AC1354" s="33"/>
      <c r="AD1354" s="33"/>
      <c r="AE1354" s="33"/>
      <c r="AF1354" s="33"/>
      <c r="AG1354" s="34"/>
      <c r="AH1354" s="34"/>
      <c r="AI1354" s="34"/>
    </row>
    <row r="1355" spans="1:35" s="32" customFormat="1" ht="24">
      <c r="A1355" s="37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8"/>
      <c r="W1355" s="33"/>
      <c r="X1355" s="33"/>
      <c r="Y1355" s="33"/>
      <c r="Z1355" s="33"/>
      <c r="AA1355" s="33"/>
      <c r="AB1355" s="33"/>
      <c r="AC1355" s="33"/>
      <c r="AD1355" s="33"/>
      <c r="AE1355" s="33"/>
      <c r="AF1355" s="33"/>
      <c r="AG1355" s="34"/>
      <c r="AH1355" s="34"/>
      <c r="AI1355" s="34"/>
    </row>
    <row r="1356" spans="1:35" s="32" customFormat="1" ht="24">
      <c r="A1356" s="37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8"/>
      <c r="W1356" s="33"/>
      <c r="X1356" s="33"/>
      <c r="Y1356" s="33"/>
      <c r="Z1356" s="33"/>
      <c r="AA1356" s="33"/>
      <c r="AB1356" s="33"/>
      <c r="AC1356" s="33"/>
      <c r="AD1356" s="33"/>
      <c r="AE1356" s="33"/>
      <c r="AF1356" s="33"/>
      <c r="AG1356" s="34"/>
      <c r="AH1356" s="34"/>
      <c r="AI1356" s="34"/>
    </row>
    <row r="1357" spans="1:35" s="32" customFormat="1" ht="24">
      <c r="A1357" s="37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8"/>
      <c r="W1357" s="33"/>
      <c r="X1357" s="33"/>
      <c r="Y1357" s="33"/>
      <c r="Z1357" s="33"/>
      <c r="AA1357" s="33"/>
      <c r="AB1357" s="33"/>
      <c r="AC1357" s="33"/>
      <c r="AD1357" s="33"/>
      <c r="AE1357" s="33"/>
      <c r="AF1357" s="33"/>
      <c r="AG1357" s="34"/>
      <c r="AH1357" s="34"/>
      <c r="AI1357" s="34"/>
    </row>
    <row r="1358" spans="1:35" s="32" customFormat="1" ht="24">
      <c r="A1358" s="37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8"/>
      <c r="W1358" s="33"/>
      <c r="X1358" s="33"/>
      <c r="Y1358" s="33"/>
      <c r="Z1358" s="33"/>
      <c r="AA1358" s="33"/>
      <c r="AB1358" s="33"/>
      <c r="AC1358" s="33"/>
      <c r="AD1358" s="33"/>
      <c r="AE1358" s="33"/>
      <c r="AF1358" s="33"/>
      <c r="AG1358" s="34"/>
      <c r="AH1358" s="34"/>
      <c r="AI1358" s="34"/>
    </row>
    <row r="1359" spans="1:35" s="32" customFormat="1" ht="24">
      <c r="A1359" s="37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8"/>
      <c r="W1359" s="33"/>
      <c r="X1359" s="33"/>
      <c r="Y1359" s="33"/>
      <c r="Z1359" s="33"/>
      <c r="AA1359" s="33"/>
      <c r="AB1359" s="33"/>
      <c r="AC1359" s="33"/>
      <c r="AD1359" s="33"/>
      <c r="AE1359" s="33"/>
      <c r="AF1359" s="33"/>
      <c r="AG1359" s="34"/>
      <c r="AH1359" s="34"/>
      <c r="AI1359" s="34"/>
    </row>
    <row r="1360" spans="1:35" s="32" customFormat="1" ht="24">
      <c r="A1360" s="37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8"/>
      <c r="W1360" s="33"/>
      <c r="X1360" s="33"/>
      <c r="Y1360" s="33"/>
      <c r="Z1360" s="33"/>
      <c r="AA1360" s="33"/>
      <c r="AB1360" s="33"/>
      <c r="AC1360" s="33"/>
      <c r="AD1360" s="33"/>
      <c r="AE1360" s="33"/>
      <c r="AF1360" s="33"/>
      <c r="AG1360" s="34"/>
      <c r="AH1360" s="34"/>
      <c r="AI1360" s="34"/>
    </row>
    <row r="1361" spans="1:35" s="32" customFormat="1" ht="24">
      <c r="A1361" s="37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8"/>
      <c r="W1361" s="33"/>
      <c r="X1361" s="33"/>
      <c r="Y1361" s="33"/>
      <c r="Z1361" s="33"/>
      <c r="AA1361" s="33"/>
      <c r="AB1361" s="33"/>
      <c r="AC1361" s="33"/>
      <c r="AD1361" s="33"/>
      <c r="AE1361" s="33"/>
      <c r="AF1361" s="33"/>
      <c r="AG1361" s="34"/>
      <c r="AH1361" s="34"/>
      <c r="AI1361" s="34"/>
    </row>
    <row r="1362" spans="1:35" s="32" customFormat="1" ht="24">
      <c r="A1362" s="37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8"/>
      <c r="W1362" s="33"/>
      <c r="X1362" s="33"/>
      <c r="Y1362" s="33"/>
      <c r="Z1362" s="33"/>
      <c r="AA1362" s="33"/>
      <c r="AB1362" s="33"/>
      <c r="AC1362" s="33"/>
      <c r="AD1362" s="33"/>
      <c r="AE1362" s="33"/>
      <c r="AF1362" s="33"/>
      <c r="AG1362" s="34"/>
      <c r="AH1362" s="34"/>
      <c r="AI1362" s="34"/>
    </row>
    <row r="1363" spans="1:35" s="32" customFormat="1" ht="24">
      <c r="A1363" s="37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8"/>
      <c r="W1363" s="33"/>
      <c r="X1363" s="33"/>
      <c r="Y1363" s="33"/>
      <c r="Z1363" s="33"/>
      <c r="AA1363" s="33"/>
      <c r="AB1363" s="33"/>
      <c r="AC1363" s="33"/>
      <c r="AD1363" s="33"/>
      <c r="AE1363" s="33"/>
      <c r="AF1363" s="33"/>
      <c r="AG1363" s="34"/>
      <c r="AH1363" s="34"/>
      <c r="AI1363" s="34"/>
    </row>
    <row r="1364" spans="1:35" s="32" customFormat="1" ht="24">
      <c r="A1364" s="37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8"/>
      <c r="W1364" s="33"/>
      <c r="X1364" s="33"/>
      <c r="Y1364" s="33"/>
      <c r="Z1364" s="33"/>
      <c r="AA1364" s="33"/>
      <c r="AB1364" s="33"/>
      <c r="AC1364" s="33"/>
      <c r="AD1364" s="33"/>
      <c r="AE1364" s="33"/>
      <c r="AF1364" s="33"/>
      <c r="AG1364" s="34"/>
      <c r="AH1364" s="34"/>
      <c r="AI1364" s="34"/>
    </row>
    <row r="1365" spans="1:35" s="32" customFormat="1" ht="24">
      <c r="A1365" s="37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8"/>
      <c r="W1365" s="33"/>
      <c r="X1365" s="33"/>
      <c r="Y1365" s="33"/>
      <c r="Z1365" s="33"/>
      <c r="AA1365" s="33"/>
      <c r="AB1365" s="33"/>
      <c r="AC1365" s="33"/>
      <c r="AD1365" s="33"/>
      <c r="AE1365" s="33"/>
      <c r="AF1365" s="33"/>
      <c r="AG1365" s="34"/>
      <c r="AH1365" s="34"/>
      <c r="AI1365" s="34"/>
    </row>
    <row r="1366" spans="1:35" s="32" customFormat="1" ht="24">
      <c r="A1366" s="37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8"/>
      <c r="W1366" s="33"/>
      <c r="X1366" s="33"/>
      <c r="Y1366" s="33"/>
      <c r="Z1366" s="33"/>
      <c r="AA1366" s="33"/>
      <c r="AB1366" s="33"/>
      <c r="AC1366" s="33"/>
      <c r="AD1366" s="33"/>
      <c r="AE1366" s="33"/>
      <c r="AF1366" s="33"/>
      <c r="AG1366" s="34"/>
      <c r="AH1366" s="34"/>
      <c r="AI1366" s="34"/>
    </row>
    <row r="1367" spans="1:35" s="32" customFormat="1" ht="24">
      <c r="A1367" s="37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8"/>
      <c r="W1367" s="33"/>
      <c r="X1367" s="33"/>
      <c r="Y1367" s="33"/>
      <c r="Z1367" s="33"/>
      <c r="AA1367" s="33"/>
      <c r="AB1367" s="33"/>
      <c r="AC1367" s="33"/>
      <c r="AD1367" s="33"/>
      <c r="AE1367" s="33"/>
      <c r="AF1367" s="33"/>
      <c r="AG1367" s="34"/>
      <c r="AH1367" s="34"/>
      <c r="AI1367" s="34"/>
    </row>
    <row r="1368" spans="1:35" s="32" customFormat="1" ht="24">
      <c r="A1368" s="37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8"/>
      <c r="W1368" s="33"/>
      <c r="X1368" s="33"/>
      <c r="Y1368" s="33"/>
      <c r="Z1368" s="33"/>
      <c r="AA1368" s="33"/>
      <c r="AB1368" s="33"/>
      <c r="AC1368" s="33"/>
      <c r="AD1368" s="33"/>
      <c r="AE1368" s="33"/>
      <c r="AF1368" s="33"/>
      <c r="AG1368" s="34"/>
      <c r="AH1368" s="34"/>
      <c r="AI1368" s="34"/>
    </row>
    <row r="1369" spans="1:35" s="32" customFormat="1" ht="24">
      <c r="A1369" s="37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8"/>
      <c r="W1369" s="33"/>
      <c r="X1369" s="33"/>
      <c r="Y1369" s="33"/>
      <c r="Z1369" s="33"/>
      <c r="AA1369" s="33"/>
      <c r="AB1369" s="33"/>
      <c r="AC1369" s="33"/>
      <c r="AD1369" s="33"/>
      <c r="AE1369" s="33"/>
      <c r="AF1369" s="33"/>
      <c r="AG1369" s="34"/>
      <c r="AH1369" s="34"/>
      <c r="AI1369" s="34"/>
    </row>
    <row r="1370" spans="1:35" s="32" customFormat="1" ht="24">
      <c r="A1370" s="37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8"/>
      <c r="W1370" s="33"/>
      <c r="X1370" s="33"/>
      <c r="Y1370" s="33"/>
      <c r="Z1370" s="33"/>
      <c r="AA1370" s="33"/>
      <c r="AB1370" s="33"/>
      <c r="AC1370" s="33"/>
      <c r="AD1370" s="33"/>
      <c r="AE1370" s="33"/>
      <c r="AF1370" s="33"/>
      <c r="AG1370" s="34"/>
      <c r="AH1370" s="34"/>
      <c r="AI1370" s="34"/>
    </row>
    <row r="1371" spans="1:35" s="32" customFormat="1" ht="24">
      <c r="A1371" s="37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8"/>
      <c r="W1371" s="33"/>
      <c r="X1371" s="33"/>
      <c r="Y1371" s="33"/>
      <c r="Z1371" s="33"/>
      <c r="AA1371" s="33"/>
      <c r="AB1371" s="33"/>
      <c r="AC1371" s="33"/>
      <c r="AD1371" s="33"/>
      <c r="AE1371" s="33"/>
      <c r="AF1371" s="33"/>
      <c r="AG1371" s="34"/>
      <c r="AH1371" s="34"/>
      <c r="AI1371" s="34"/>
    </row>
    <row r="1372" spans="1:35" s="32" customFormat="1" ht="24">
      <c r="A1372" s="37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8"/>
      <c r="W1372" s="33"/>
      <c r="X1372" s="33"/>
      <c r="Y1372" s="33"/>
      <c r="Z1372" s="33"/>
      <c r="AA1372" s="33"/>
      <c r="AB1372" s="33"/>
      <c r="AC1372" s="33"/>
      <c r="AD1372" s="33"/>
      <c r="AE1372" s="33"/>
      <c r="AF1372" s="33"/>
      <c r="AG1372" s="34"/>
      <c r="AH1372" s="34"/>
      <c r="AI1372" s="34"/>
    </row>
    <row r="1373" spans="1:35" s="32" customFormat="1" ht="24">
      <c r="A1373" s="37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8"/>
      <c r="W1373" s="33"/>
      <c r="X1373" s="33"/>
      <c r="Y1373" s="33"/>
      <c r="Z1373" s="33"/>
      <c r="AA1373" s="33"/>
      <c r="AB1373" s="33"/>
      <c r="AC1373" s="33"/>
      <c r="AD1373" s="33"/>
      <c r="AE1373" s="33"/>
      <c r="AF1373" s="33"/>
      <c r="AG1373" s="34"/>
      <c r="AH1373" s="34"/>
      <c r="AI1373" s="34"/>
    </row>
    <row r="1374" spans="1:35" s="32" customFormat="1" ht="24">
      <c r="A1374" s="37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8"/>
      <c r="W1374" s="33"/>
      <c r="X1374" s="33"/>
      <c r="Y1374" s="33"/>
      <c r="Z1374" s="33"/>
      <c r="AA1374" s="33"/>
      <c r="AB1374" s="33"/>
      <c r="AC1374" s="33"/>
      <c r="AD1374" s="33"/>
      <c r="AE1374" s="33"/>
      <c r="AF1374" s="33"/>
      <c r="AG1374" s="34"/>
      <c r="AH1374" s="34"/>
      <c r="AI1374" s="34"/>
    </row>
    <row r="1375" spans="1:35" s="32" customFormat="1" ht="24">
      <c r="A1375" s="37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8"/>
      <c r="W1375" s="33"/>
      <c r="X1375" s="33"/>
      <c r="Y1375" s="33"/>
      <c r="Z1375" s="33"/>
      <c r="AA1375" s="33"/>
      <c r="AB1375" s="33"/>
      <c r="AC1375" s="33"/>
      <c r="AD1375" s="33"/>
      <c r="AE1375" s="33"/>
      <c r="AF1375" s="33"/>
      <c r="AG1375" s="34"/>
      <c r="AH1375" s="34"/>
      <c r="AI1375" s="34"/>
    </row>
    <row r="1376" spans="1:35" s="32" customFormat="1" ht="24">
      <c r="A1376" s="37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8"/>
      <c r="W1376" s="33"/>
      <c r="X1376" s="33"/>
      <c r="Y1376" s="33"/>
      <c r="Z1376" s="33"/>
      <c r="AA1376" s="33"/>
      <c r="AB1376" s="33"/>
      <c r="AC1376" s="33"/>
      <c r="AD1376" s="33"/>
      <c r="AE1376" s="33"/>
      <c r="AF1376" s="33"/>
      <c r="AG1376" s="34"/>
      <c r="AH1376" s="34"/>
      <c r="AI1376" s="34"/>
    </row>
    <row r="1377" spans="1:35" s="32" customFormat="1" ht="24">
      <c r="A1377" s="37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8"/>
      <c r="W1377" s="33"/>
      <c r="X1377" s="33"/>
      <c r="Y1377" s="33"/>
      <c r="Z1377" s="33"/>
      <c r="AA1377" s="33"/>
      <c r="AB1377" s="33"/>
      <c r="AC1377" s="33"/>
      <c r="AD1377" s="33"/>
      <c r="AE1377" s="33"/>
      <c r="AF1377" s="33"/>
      <c r="AG1377" s="34"/>
      <c r="AH1377" s="34"/>
      <c r="AI1377" s="34"/>
    </row>
    <row r="1378" spans="1:35" s="32" customFormat="1" ht="24">
      <c r="A1378" s="37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8"/>
      <c r="W1378" s="33"/>
      <c r="X1378" s="33"/>
      <c r="Y1378" s="33"/>
      <c r="Z1378" s="33"/>
      <c r="AA1378" s="33"/>
      <c r="AB1378" s="33"/>
      <c r="AC1378" s="33"/>
      <c r="AD1378" s="33"/>
      <c r="AE1378" s="33"/>
      <c r="AF1378" s="33"/>
      <c r="AG1378" s="34"/>
      <c r="AH1378" s="34"/>
      <c r="AI1378" s="34"/>
    </row>
    <row r="1379" spans="1:35" s="32" customFormat="1" ht="24">
      <c r="A1379" s="37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8"/>
      <c r="W1379" s="33"/>
      <c r="X1379" s="33"/>
      <c r="Y1379" s="33"/>
      <c r="Z1379" s="33"/>
      <c r="AA1379" s="33"/>
      <c r="AB1379" s="33"/>
      <c r="AC1379" s="33"/>
      <c r="AD1379" s="33"/>
      <c r="AE1379" s="33"/>
      <c r="AF1379" s="33"/>
      <c r="AG1379" s="34"/>
      <c r="AH1379" s="34"/>
      <c r="AI1379" s="34"/>
    </row>
    <row r="1380" spans="1:35" s="32" customFormat="1" ht="24">
      <c r="A1380" s="37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8"/>
      <c r="W1380" s="33"/>
      <c r="X1380" s="33"/>
      <c r="Y1380" s="33"/>
      <c r="Z1380" s="33"/>
      <c r="AA1380" s="33"/>
      <c r="AB1380" s="33"/>
      <c r="AC1380" s="33"/>
      <c r="AD1380" s="33"/>
      <c r="AE1380" s="33"/>
      <c r="AF1380" s="33"/>
      <c r="AG1380" s="34"/>
      <c r="AH1380" s="34"/>
      <c r="AI1380" s="34"/>
    </row>
    <row r="1381" spans="1:35" s="32" customFormat="1" ht="24">
      <c r="A1381" s="37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8"/>
      <c r="W1381" s="33"/>
      <c r="X1381" s="33"/>
      <c r="Y1381" s="33"/>
      <c r="Z1381" s="33"/>
      <c r="AA1381" s="33"/>
      <c r="AB1381" s="33"/>
      <c r="AC1381" s="33"/>
      <c r="AD1381" s="33"/>
      <c r="AE1381" s="33"/>
      <c r="AF1381" s="33"/>
      <c r="AG1381" s="34"/>
      <c r="AH1381" s="34"/>
      <c r="AI1381" s="34"/>
    </row>
    <row r="1382" spans="1:35" s="32" customFormat="1" ht="24">
      <c r="A1382" s="37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8"/>
      <c r="W1382" s="33"/>
      <c r="X1382" s="33"/>
      <c r="Y1382" s="33"/>
      <c r="Z1382" s="33"/>
      <c r="AA1382" s="33"/>
      <c r="AB1382" s="33"/>
      <c r="AC1382" s="33"/>
      <c r="AD1382" s="33"/>
      <c r="AE1382" s="33"/>
      <c r="AF1382" s="33"/>
      <c r="AG1382" s="34"/>
      <c r="AH1382" s="34"/>
      <c r="AI1382" s="34"/>
    </row>
    <row r="1383" spans="1:35" s="32" customFormat="1" ht="24">
      <c r="A1383" s="37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8"/>
      <c r="W1383" s="33"/>
      <c r="X1383" s="33"/>
      <c r="Y1383" s="33"/>
      <c r="Z1383" s="33"/>
      <c r="AA1383" s="33"/>
      <c r="AB1383" s="33"/>
      <c r="AC1383" s="33"/>
      <c r="AD1383" s="33"/>
      <c r="AE1383" s="33"/>
      <c r="AF1383" s="33"/>
      <c r="AG1383" s="34"/>
      <c r="AH1383" s="34"/>
      <c r="AI1383" s="34"/>
    </row>
    <row r="1384" spans="1:35" s="32" customFormat="1" ht="24">
      <c r="A1384" s="37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8"/>
      <c r="W1384" s="33"/>
      <c r="X1384" s="33"/>
      <c r="Y1384" s="33"/>
      <c r="Z1384" s="33"/>
      <c r="AA1384" s="33"/>
      <c r="AB1384" s="33"/>
      <c r="AC1384" s="33"/>
      <c r="AD1384" s="33"/>
      <c r="AE1384" s="33"/>
      <c r="AF1384" s="33"/>
      <c r="AG1384" s="34"/>
      <c r="AH1384" s="34"/>
      <c r="AI1384" s="34"/>
    </row>
    <row r="1385" spans="1:35" s="32" customFormat="1" ht="24">
      <c r="A1385" s="37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8"/>
      <c r="W1385" s="33"/>
      <c r="X1385" s="33"/>
      <c r="Y1385" s="33"/>
      <c r="Z1385" s="33"/>
      <c r="AA1385" s="33"/>
      <c r="AB1385" s="33"/>
      <c r="AC1385" s="33"/>
      <c r="AD1385" s="33"/>
      <c r="AE1385" s="33"/>
      <c r="AF1385" s="33"/>
      <c r="AG1385" s="34"/>
      <c r="AH1385" s="34"/>
      <c r="AI1385" s="34"/>
    </row>
    <row r="1386" spans="1:35" s="32" customFormat="1" ht="24">
      <c r="A1386" s="37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8"/>
      <c r="W1386" s="33"/>
      <c r="X1386" s="33"/>
      <c r="Y1386" s="33"/>
      <c r="Z1386" s="33"/>
      <c r="AA1386" s="33"/>
      <c r="AB1386" s="33"/>
      <c r="AC1386" s="33"/>
      <c r="AD1386" s="33"/>
      <c r="AE1386" s="33"/>
      <c r="AF1386" s="33"/>
      <c r="AG1386" s="34"/>
      <c r="AH1386" s="34"/>
      <c r="AI1386" s="34"/>
    </row>
    <row r="1387" spans="1:35" s="32" customFormat="1" ht="24">
      <c r="A1387" s="37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8"/>
      <c r="W1387" s="33"/>
      <c r="X1387" s="33"/>
      <c r="Y1387" s="33"/>
      <c r="Z1387" s="33"/>
      <c r="AA1387" s="33"/>
      <c r="AB1387" s="33"/>
      <c r="AC1387" s="33"/>
      <c r="AD1387" s="33"/>
      <c r="AE1387" s="33"/>
      <c r="AF1387" s="33"/>
      <c r="AG1387" s="34"/>
      <c r="AH1387" s="34"/>
      <c r="AI1387" s="34"/>
    </row>
    <row r="1388" spans="1:35" s="32" customFormat="1" ht="24">
      <c r="A1388" s="37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8"/>
      <c r="W1388" s="33"/>
      <c r="X1388" s="33"/>
      <c r="Y1388" s="33"/>
      <c r="Z1388" s="33"/>
      <c r="AA1388" s="33"/>
      <c r="AB1388" s="33"/>
      <c r="AC1388" s="33"/>
      <c r="AD1388" s="33"/>
      <c r="AE1388" s="33"/>
      <c r="AF1388" s="33"/>
      <c r="AG1388" s="34"/>
      <c r="AH1388" s="34"/>
      <c r="AI1388" s="34"/>
    </row>
    <row r="1389" spans="1:35" s="32" customFormat="1" ht="24">
      <c r="A1389" s="37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8"/>
      <c r="W1389" s="33"/>
      <c r="X1389" s="33"/>
      <c r="Y1389" s="33"/>
      <c r="Z1389" s="33"/>
      <c r="AA1389" s="33"/>
      <c r="AB1389" s="33"/>
      <c r="AC1389" s="33"/>
      <c r="AD1389" s="33"/>
      <c r="AE1389" s="33"/>
      <c r="AF1389" s="33"/>
      <c r="AG1389" s="34"/>
      <c r="AH1389" s="34"/>
      <c r="AI1389" s="34"/>
    </row>
    <row r="1390" spans="1:35" s="32" customFormat="1" ht="24">
      <c r="A1390" s="37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8"/>
      <c r="W1390" s="33"/>
      <c r="X1390" s="33"/>
      <c r="Y1390" s="33"/>
      <c r="Z1390" s="33"/>
      <c r="AA1390" s="33"/>
      <c r="AB1390" s="33"/>
      <c r="AC1390" s="33"/>
      <c r="AD1390" s="33"/>
      <c r="AE1390" s="33"/>
      <c r="AF1390" s="33"/>
      <c r="AG1390" s="34"/>
      <c r="AH1390" s="34"/>
      <c r="AI1390" s="34"/>
    </row>
    <row r="1391" spans="1:35" s="32" customFormat="1" ht="24">
      <c r="A1391" s="37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8"/>
      <c r="W1391" s="33"/>
      <c r="X1391" s="33"/>
      <c r="Y1391" s="33"/>
      <c r="Z1391" s="33"/>
      <c r="AA1391" s="33"/>
      <c r="AB1391" s="33"/>
      <c r="AC1391" s="33"/>
      <c r="AD1391" s="33"/>
      <c r="AE1391" s="33"/>
      <c r="AF1391" s="33"/>
      <c r="AG1391" s="34"/>
      <c r="AH1391" s="34"/>
      <c r="AI1391" s="34"/>
    </row>
    <row r="1392" spans="1:35" s="32" customFormat="1" ht="24">
      <c r="A1392" s="37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8"/>
      <c r="W1392" s="33"/>
      <c r="X1392" s="33"/>
      <c r="Y1392" s="33"/>
      <c r="Z1392" s="33"/>
      <c r="AA1392" s="33"/>
      <c r="AB1392" s="33"/>
      <c r="AC1392" s="33"/>
      <c r="AD1392" s="33"/>
      <c r="AE1392" s="33"/>
      <c r="AF1392" s="33"/>
      <c r="AG1392" s="34"/>
      <c r="AH1392" s="34"/>
      <c r="AI1392" s="34"/>
    </row>
    <row r="1393" spans="1:35" s="32" customFormat="1" ht="24">
      <c r="A1393" s="37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8"/>
      <c r="W1393" s="33"/>
      <c r="X1393" s="33"/>
      <c r="Y1393" s="33"/>
      <c r="Z1393" s="33"/>
      <c r="AA1393" s="33"/>
      <c r="AB1393" s="33"/>
      <c r="AC1393" s="33"/>
      <c r="AD1393" s="33"/>
      <c r="AE1393" s="33"/>
      <c r="AF1393" s="33"/>
      <c r="AG1393" s="34"/>
      <c r="AH1393" s="34"/>
      <c r="AI1393" s="34"/>
    </row>
    <row r="1394" spans="1:35" s="32" customFormat="1" ht="24">
      <c r="A1394" s="37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8"/>
      <c r="W1394" s="33"/>
      <c r="X1394" s="33"/>
      <c r="Y1394" s="33"/>
      <c r="Z1394" s="33"/>
      <c r="AA1394" s="33"/>
      <c r="AB1394" s="33"/>
      <c r="AC1394" s="33"/>
      <c r="AD1394" s="33"/>
      <c r="AE1394" s="33"/>
      <c r="AF1394" s="33"/>
      <c r="AG1394" s="34"/>
      <c r="AH1394" s="34"/>
      <c r="AI1394" s="34"/>
    </row>
    <row r="1395" spans="1:35" s="32" customFormat="1" ht="24">
      <c r="A1395" s="37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8"/>
      <c r="W1395" s="33"/>
      <c r="X1395" s="33"/>
      <c r="Y1395" s="33"/>
      <c r="Z1395" s="33"/>
      <c r="AA1395" s="33"/>
      <c r="AB1395" s="33"/>
      <c r="AC1395" s="33"/>
      <c r="AD1395" s="33"/>
      <c r="AE1395" s="33"/>
      <c r="AF1395" s="33"/>
      <c r="AG1395" s="34"/>
      <c r="AH1395" s="34"/>
      <c r="AI1395" s="34"/>
    </row>
    <row r="1396" spans="1:35" s="32" customFormat="1" ht="24">
      <c r="A1396" s="37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8"/>
      <c r="W1396" s="33"/>
      <c r="X1396" s="33"/>
      <c r="Y1396" s="33"/>
      <c r="Z1396" s="33"/>
      <c r="AA1396" s="33"/>
      <c r="AB1396" s="33"/>
      <c r="AC1396" s="33"/>
      <c r="AD1396" s="33"/>
      <c r="AE1396" s="33"/>
      <c r="AF1396" s="33"/>
      <c r="AG1396" s="34"/>
      <c r="AH1396" s="34"/>
      <c r="AI1396" s="34"/>
    </row>
    <row r="1397" spans="1:35" s="32" customFormat="1" ht="24">
      <c r="A1397" s="37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8"/>
      <c r="W1397" s="33"/>
      <c r="X1397" s="33"/>
      <c r="Y1397" s="33"/>
      <c r="Z1397" s="33"/>
      <c r="AA1397" s="33"/>
      <c r="AB1397" s="33"/>
      <c r="AC1397" s="33"/>
      <c r="AD1397" s="33"/>
      <c r="AE1397" s="33"/>
      <c r="AF1397" s="33"/>
      <c r="AG1397" s="34"/>
      <c r="AH1397" s="34"/>
      <c r="AI1397" s="34"/>
    </row>
    <row r="1398" spans="1:35" s="32" customFormat="1" ht="24">
      <c r="A1398" s="37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8"/>
      <c r="W1398" s="33"/>
      <c r="X1398" s="33"/>
      <c r="Y1398" s="33"/>
      <c r="Z1398" s="33"/>
      <c r="AA1398" s="33"/>
      <c r="AB1398" s="33"/>
      <c r="AC1398" s="33"/>
      <c r="AD1398" s="33"/>
      <c r="AE1398" s="33"/>
      <c r="AF1398" s="33"/>
      <c r="AG1398" s="34"/>
      <c r="AH1398" s="34"/>
      <c r="AI1398" s="34"/>
    </row>
    <row r="1399" spans="1:35" s="32" customFormat="1" ht="24">
      <c r="A1399" s="37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8"/>
      <c r="W1399" s="33"/>
      <c r="X1399" s="33"/>
      <c r="Y1399" s="33"/>
      <c r="Z1399" s="33"/>
      <c r="AA1399" s="33"/>
      <c r="AB1399" s="33"/>
      <c r="AC1399" s="33"/>
      <c r="AD1399" s="33"/>
      <c r="AE1399" s="33"/>
      <c r="AF1399" s="33"/>
      <c r="AG1399" s="34"/>
      <c r="AH1399" s="34"/>
      <c r="AI1399" s="34"/>
    </row>
    <row r="1400" spans="1:35" s="32" customFormat="1" ht="24">
      <c r="A1400" s="37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8"/>
      <c r="W1400" s="33"/>
      <c r="X1400" s="33"/>
      <c r="Y1400" s="33"/>
      <c r="Z1400" s="33"/>
      <c r="AA1400" s="33"/>
      <c r="AB1400" s="33"/>
      <c r="AC1400" s="33"/>
      <c r="AD1400" s="33"/>
      <c r="AE1400" s="33"/>
      <c r="AF1400" s="33"/>
      <c r="AG1400" s="34"/>
      <c r="AH1400" s="34"/>
      <c r="AI1400" s="34"/>
    </row>
    <row r="1401" spans="1:35" s="32" customFormat="1" ht="24">
      <c r="A1401" s="37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8"/>
      <c r="W1401" s="33"/>
      <c r="X1401" s="33"/>
      <c r="Y1401" s="33"/>
      <c r="Z1401" s="33"/>
      <c r="AA1401" s="33"/>
      <c r="AB1401" s="33"/>
      <c r="AC1401" s="33"/>
      <c r="AD1401" s="33"/>
      <c r="AE1401" s="33"/>
      <c r="AF1401" s="33"/>
      <c r="AG1401" s="34"/>
      <c r="AH1401" s="34"/>
      <c r="AI1401" s="34"/>
    </row>
    <row r="1402" spans="1:35" s="32" customFormat="1" ht="24">
      <c r="A1402" s="37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8"/>
      <c r="W1402" s="33"/>
      <c r="X1402" s="33"/>
      <c r="Y1402" s="33"/>
      <c r="Z1402" s="33"/>
      <c r="AA1402" s="33"/>
      <c r="AB1402" s="33"/>
      <c r="AC1402" s="33"/>
      <c r="AD1402" s="33"/>
      <c r="AE1402" s="33"/>
      <c r="AF1402" s="33"/>
      <c r="AG1402" s="34"/>
      <c r="AH1402" s="34"/>
      <c r="AI1402" s="34"/>
    </row>
    <row r="1403" spans="1:35" s="32" customFormat="1" ht="24">
      <c r="A1403" s="37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8"/>
      <c r="W1403" s="33"/>
      <c r="X1403" s="33"/>
      <c r="Y1403" s="33"/>
      <c r="Z1403" s="33"/>
      <c r="AA1403" s="33"/>
      <c r="AB1403" s="33"/>
      <c r="AC1403" s="33"/>
      <c r="AD1403" s="33"/>
      <c r="AE1403" s="33"/>
      <c r="AF1403" s="33"/>
      <c r="AG1403" s="34"/>
      <c r="AH1403" s="34"/>
      <c r="AI1403" s="34"/>
    </row>
    <row r="1404" spans="1:35" s="32" customFormat="1" ht="24">
      <c r="A1404" s="37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8"/>
      <c r="W1404" s="33"/>
      <c r="X1404" s="33"/>
      <c r="Y1404" s="33"/>
      <c r="Z1404" s="33"/>
      <c r="AA1404" s="33"/>
      <c r="AB1404" s="33"/>
      <c r="AC1404" s="33"/>
      <c r="AD1404" s="33"/>
      <c r="AE1404" s="33"/>
      <c r="AF1404" s="33"/>
      <c r="AG1404" s="34"/>
      <c r="AH1404" s="34"/>
      <c r="AI1404" s="34"/>
    </row>
    <row r="1405" spans="1:35" s="32" customFormat="1" ht="24">
      <c r="A1405" s="37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8"/>
      <c r="W1405" s="33"/>
      <c r="X1405" s="33"/>
      <c r="Y1405" s="33"/>
      <c r="Z1405" s="33"/>
      <c r="AA1405" s="33"/>
      <c r="AB1405" s="33"/>
      <c r="AC1405" s="33"/>
      <c r="AD1405" s="33"/>
      <c r="AE1405" s="33"/>
      <c r="AF1405" s="33"/>
      <c r="AG1405" s="34"/>
      <c r="AH1405" s="34"/>
      <c r="AI1405" s="34"/>
    </row>
    <row r="1406" spans="1:35" s="32" customFormat="1" ht="24">
      <c r="A1406" s="37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8"/>
      <c r="W1406" s="33"/>
      <c r="X1406" s="33"/>
      <c r="Y1406" s="33"/>
      <c r="Z1406" s="33"/>
      <c r="AA1406" s="33"/>
      <c r="AB1406" s="33"/>
      <c r="AC1406" s="33"/>
      <c r="AD1406" s="33"/>
      <c r="AE1406" s="33"/>
      <c r="AF1406" s="33"/>
      <c r="AG1406" s="34"/>
      <c r="AH1406" s="34"/>
      <c r="AI1406" s="34"/>
    </row>
    <row r="1407" spans="1:35" s="32" customFormat="1" ht="24">
      <c r="A1407" s="37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8"/>
      <c r="W1407" s="33"/>
      <c r="X1407" s="33"/>
      <c r="Y1407" s="33"/>
      <c r="Z1407" s="33"/>
      <c r="AA1407" s="33"/>
      <c r="AB1407" s="33"/>
      <c r="AC1407" s="33"/>
      <c r="AD1407" s="33"/>
      <c r="AE1407" s="33"/>
      <c r="AF1407" s="33"/>
      <c r="AG1407" s="34"/>
      <c r="AH1407" s="34"/>
      <c r="AI1407" s="34"/>
    </row>
    <row r="1408" spans="1:35" s="32" customFormat="1" ht="24">
      <c r="A1408" s="37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8"/>
      <c r="W1408" s="33"/>
      <c r="X1408" s="33"/>
      <c r="Y1408" s="33"/>
      <c r="Z1408" s="33"/>
      <c r="AA1408" s="33"/>
      <c r="AB1408" s="33"/>
      <c r="AC1408" s="33"/>
      <c r="AD1408" s="33"/>
      <c r="AE1408" s="33"/>
      <c r="AF1408" s="33"/>
      <c r="AG1408" s="34"/>
      <c r="AH1408" s="34"/>
      <c r="AI1408" s="34"/>
    </row>
    <row r="1409" spans="1:35" s="32" customFormat="1" ht="24">
      <c r="A1409" s="37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8"/>
      <c r="W1409" s="33"/>
      <c r="X1409" s="33"/>
      <c r="Y1409" s="33"/>
      <c r="Z1409" s="33"/>
      <c r="AA1409" s="33"/>
      <c r="AB1409" s="33"/>
      <c r="AC1409" s="33"/>
      <c r="AD1409" s="33"/>
      <c r="AE1409" s="33"/>
      <c r="AF1409" s="33"/>
      <c r="AG1409" s="34"/>
      <c r="AH1409" s="34"/>
      <c r="AI1409" s="34"/>
    </row>
    <row r="1410" spans="1:35" s="32" customFormat="1" ht="24">
      <c r="A1410" s="37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8"/>
      <c r="W1410" s="33"/>
      <c r="X1410" s="33"/>
      <c r="Y1410" s="33"/>
      <c r="Z1410" s="33"/>
      <c r="AA1410" s="33"/>
      <c r="AB1410" s="33"/>
      <c r="AC1410" s="33"/>
      <c r="AD1410" s="33"/>
      <c r="AE1410" s="33"/>
      <c r="AF1410" s="33"/>
      <c r="AG1410" s="34"/>
      <c r="AH1410" s="34"/>
      <c r="AI1410" s="34"/>
    </row>
    <row r="1411" spans="1:35" s="32" customFormat="1" ht="24">
      <c r="A1411" s="37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8"/>
      <c r="W1411" s="33"/>
      <c r="X1411" s="33"/>
      <c r="Y1411" s="33"/>
      <c r="Z1411" s="33"/>
      <c r="AA1411" s="33"/>
      <c r="AB1411" s="33"/>
      <c r="AC1411" s="33"/>
      <c r="AD1411" s="33"/>
      <c r="AE1411" s="33"/>
      <c r="AF1411" s="33"/>
      <c r="AG1411" s="34"/>
      <c r="AH1411" s="34"/>
      <c r="AI1411" s="34"/>
    </row>
    <row r="1412" spans="1:35" s="32" customFormat="1" ht="24">
      <c r="A1412" s="37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8"/>
      <c r="W1412" s="33"/>
      <c r="X1412" s="33"/>
      <c r="Y1412" s="33"/>
      <c r="Z1412" s="33"/>
      <c r="AA1412" s="33"/>
      <c r="AB1412" s="33"/>
      <c r="AC1412" s="33"/>
      <c r="AD1412" s="33"/>
      <c r="AE1412" s="33"/>
      <c r="AF1412" s="33"/>
      <c r="AG1412" s="34"/>
      <c r="AH1412" s="34"/>
      <c r="AI1412" s="34"/>
    </row>
    <row r="1413" spans="1:35" s="32" customFormat="1" ht="24">
      <c r="A1413" s="37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8"/>
      <c r="W1413" s="33"/>
      <c r="X1413" s="33"/>
      <c r="Y1413" s="33"/>
      <c r="Z1413" s="33"/>
      <c r="AA1413" s="33"/>
      <c r="AB1413" s="33"/>
      <c r="AC1413" s="33"/>
      <c r="AD1413" s="33"/>
      <c r="AE1413" s="33"/>
      <c r="AF1413" s="33"/>
      <c r="AG1413" s="34"/>
      <c r="AH1413" s="34"/>
      <c r="AI1413" s="34"/>
    </row>
    <row r="1414" spans="1:35" s="32" customFormat="1" ht="24">
      <c r="A1414" s="37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8"/>
      <c r="W1414" s="33"/>
      <c r="X1414" s="33"/>
      <c r="Y1414" s="33"/>
      <c r="Z1414" s="33"/>
      <c r="AA1414" s="33"/>
      <c r="AB1414" s="33"/>
      <c r="AC1414" s="33"/>
      <c r="AD1414" s="33"/>
      <c r="AE1414" s="33"/>
      <c r="AF1414" s="33"/>
      <c r="AG1414" s="34"/>
      <c r="AH1414" s="34"/>
      <c r="AI1414" s="34"/>
    </row>
    <row r="1415" spans="1:35" s="32" customFormat="1" ht="24">
      <c r="A1415" s="37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8"/>
      <c r="W1415" s="33"/>
      <c r="X1415" s="33"/>
      <c r="Y1415" s="33"/>
      <c r="Z1415" s="33"/>
      <c r="AA1415" s="33"/>
      <c r="AB1415" s="33"/>
      <c r="AC1415" s="33"/>
      <c r="AD1415" s="33"/>
      <c r="AE1415" s="33"/>
      <c r="AF1415" s="33"/>
      <c r="AG1415" s="34"/>
      <c r="AH1415" s="34"/>
      <c r="AI1415" s="34"/>
    </row>
    <row r="1416" spans="1:35" s="32" customFormat="1" ht="24">
      <c r="A1416" s="37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8"/>
      <c r="W1416" s="33"/>
      <c r="X1416" s="33"/>
      <c r="Y1416" s="33"/>
      <c r="Z1416" s="33"/>
      <c r="AA1416" s="33"/>
      <c r="AB1416" s="33"/>
      <c r="AC1416" s="33"/>
      <c r="AD1416" s="33"/>
      <c r="AE1416" s="33"/>
      <c r="AF1416" s="33"/>
      <c r="AG1416" s="34"/>
      <c r="AH1416" s="34"/>
      <c r="AI1416" s="34"/>
    </row>
    <row r="1417" spans="1:35" s="32" customFormat="1" ht="24">
      <c r="A1417" s="37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8"/>
      <c r="W1417" s="33"/>
      <c r="X1417" s="33"/>
      <c r="Y1417" s="33"/>
      <c r="Z1417" s="33"/>
      <c r="AA1417" s="33"/>
      <c r="AB1417" s="33"/>
      <c r="AC1417" s="33"/>
      <c r="AD1417" s="33"/>
      <c r="AE1417" s="33"/>
      <c r="AF1417" s="33"/>
      <c r="AG1417" s="34"/>
      <c r="AH1417" s="34"/>
      <c r="AI1417" s="34"/>
    </row>
    <row r="1418" spans="1:35" s="32" customFormat="1" ht="24">
      <c r="A1418" s="37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8"/>
      <c r="W1418" s="33"/>
      <c r="X1418" s="33"/>
      <c r="Y1418" s="33"/>
      <c r="Z1418" s="33"/>
      <c r="AA1418" s="33"/>
      <c r="AB1418" s="33"/>
      <c r="AC1418" s="33"/>
      <c r="AD1418" s="33"/>
      <c r="AE1418" s="33"/>
      <c r="AF1418" s="33"/>
      <c r="AG1418" s="34"/>
      <c r="AH1418" s="34"/>
      <c r="AI1418" s="34"/>
    </row>
    <row r="1419" spans="1:35" s="32" customFormat="1" ht="24">
      <c r="A1419" s="37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8"/>
      <c r="W1419" s="33"/>
      <c r="X1419" s="33"/>
      <c r="Y1419" s="33"/>
      <c r="Z1419" s="33"/>
      <c r="AA1419" s="33"/>
      <c r="AB1419" s="33"/>
      <c r="AC1419" s="33"/>
      <c r="AD1419" s="33"/>
      <c r="AE1419" s="33"/>
      <c r="AF1419" s="33"/>
      <c r="AG1419" s="34"/>
      <c r="AH1419" s="34"/>
      <c r="AI1419" s="34"/>
    </row>
    <row r="1420" spans="1:35" s="32" customFormat="1" ht="24">
      <c r="A1420" s="37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8"/>
      <c r="W1420" s="33"/>
      <c r="X1420" s="33"/>
      <c r="Y1420" s="33"/>
      <c r="Z1420" s="33"/>
      <c r="AA1420" s="33"/>
      <c r="AB1420" s="33"/>
      <c r="AC1420" s="33"/>
      <c r="AD1420" s="33"/>
      <c r="AE1420" s="33"/>
      <c r="AF1420" s="33"/>
      <c r="AG1420" s="34"/>
      <c r="AH1420" s="34"/>
      <c r="AI1420" s="34"/>
    </row>
    <row r="1421" spans="1:35" s="32" customFormat="1" ht="24">
      <c r="A1421" s="37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8"/>
      <c r="W1421" s="33"/>
      <c r="X1421" s="33"/>
      <c r="Y1421" s="33"/>
      <c r="Z1421" s="33"/>
      <c r="AA1421" s="33"/>
      <c r="AB1421" s="33"/>
      <c r="AC1421" s="33"/>
      <c r="AD1421" s="33"/>
      <c r="AE1421" s="33"/>
      <c r="AF1421" s="33"/>
      <c r="AG1421" s="34"/>
      <c r="AH1421" s="34"/>
      <c r="AI1421" s="34"/>
    </row>
    <row r="1422" spans="1:35" s="32" customFormat="1" ht="24">
      <c r="A1422" s="37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8"/>
      <c r="W1422" s="33"/>
      <c r="X1422" s="33"/>
      <c r="Y1422" s="33"/>
      <c r="Z1422" s="33"/>
      <c r="AA1422" s="33"/>
      <c r="AB1422" s="33"/>
      <c r="AC1422" s="33"/>
      <c r="AD1422" s="33"/>
      <c r="AE1422" s="33"/>
      <c r="AF1422" s="33"/>
      <c r="AG1422" s="34"/>
      <c r="AH1422" s="34"/>
      <c r="AI1422" s="34"/>
    </row>
    <row r="1423" spans="1:35" s="32" customFormat="1" ht="24">
      <c r="A1423" s="37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8"/>
      <c r="W1423" s="33"/>
      <c r="X1423" s="33"/>
      <c r="Y1423" s="33"/>
      <c r="Z1423" s="33"/>
      <c r="AA1423" s="33"/>
      <c r="AB1423" s="33"/>
      <c r="AC1423" s="33"/>
      <c r="AD1423" s="33"/>
      <c r="AE1423" s="33"/>
      <c r="AF1423" s="33"/>
      <c r="AG1423" s="34"/>
      <c r="AH1423" s="34"/>
      <c r="AI1423" s="34"/>
    </row>
    <row r="1424" spans="1:35" s="32" customFormat="1" ht="24">
      <c r="A1424" s="37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8"/>
      <c r="W1424" s="33"/>
      <c r="X1424" s="33"/>
      <c r="Y1424" s="33"/>
      <c r="Z1424" s="33"/>
      <c r="AA1424" s="33"/>
      <c r="AB1424" s="33"/>
      <c r="AC1424" s="33"/>
      <c r="AD1424" s="33"/>
      <c r="AE1424" s="33"/>
      <c r="AF1424" s="33"/>
      <c r="AG1424" s="34"/>
      <c r="AH1424" s="34"/>
      <c r="AI1424" s="34"/>
    </row>
    <row r="1425" spans="1:35" s="32" customFormat="1" ht="24">
      <c r="A1425" s="37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8"/>
      <c r="W1425" s="33"/>
      <c r="X1425" s="33"/>
      <c r="Y1425" s="33"/>
      <c r="Z1425" s="33"/>
      <c r="AA1425" s="33"/>
      <c r="AB1425" s="33"/>
      <c r="AC1425" s="33"/>
      <c r="AD1425" s="33"/>
      <c r="AE1425" s="33"/>
      <c r="AF1425" s="33"/>
      <c r="AG1425" s="34"/>
      <c r="AH1425" s="34"/>
      <c r="AI1425" s="34"/>
    </row>
    <row r="1426" spans="1:35" s="32" customFormat="1" ht="24">
      <c r="A1426" s="37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8"/>
      <c r="W1426" s="33"/>
      <c r="X1426" s="33"/>
      <c r="Y1426" s="33"/>
      <c r="Z1426" s="33"/>
      <c r="AA1426" s="33"/>
      <c r="AB1426" s="33"/>
      <c r="AC1426" s="33"/>
      <c r="AD1426" s="33"/>
      <c r="AE1426" s="33"/>
      <c r="AF1426" s="33"/>
      <c r="AG1426" s="34"/>
      <c r="AH1426" s="34"/>
      <c r="AI1426" s="34"/>
    </row>
    <row r="1427" spans="1:35" s="32" customFormat="1" ht="24">
      <c r="A1427" s="37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8"/>
      <c r="W1427" s="33"/>
      <c r="X1427" s="33"/>
      <c r="Y1427" s="33"/>
      <c r="Z1427" s="33"/>
      <c r="AA1427" s="33"/>
      <c r="AB1427" s="33"/>
      <c r="AC1427" s="33"/>
      <c r="AD1427" s="33"/>
      <c r="AE1427" s="33"/>
      <c r="AF1427" s="33"/>
      <c r="AG1427" s="34"/>
      <c r="AH1427" s="34"/>
      <c r="AI1427" s="34"/>
    </row>
    <row r="1428" spans="1:35" s="32" customFormat="1" ht="24">
      <c r="A1428" s="37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8"/>
      <c r="W1428" s="33"/>
      <c r="X1428" s="33"/>
      <c r="Y1428" s="33"/>
      <c r="Z1428" s="33"/>
      <c r="AA1428" s="33"/>
      <c r="AB1428" s="33"/>
      <c r="AC1428" s="33"/>
      <c r="AD1428" s="33"/>
      <c r="AE1428" s="33"/>
      <c r="AF1428" s="33"/>
      <c r="AG1428" s="34"/>
      <c r="AH1428" s="34"/>
      <c r="AI1428" s="34"/>
    </row>
    <row r="1429" spans="1:35" s="32" customFormat="1" ht="24">
      <c r="A1429" s="37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8"/>
      <c r="W1429" s="33"/>
      <c r="X1429" s="33"/>
      <c r="Y1429" s="33"/>
      <c r="Z1429" s="33"/>
      <c r="AA1429" s="33"/>
      <c r="AB1429" s="33"/>
      <c r="AC1429" s="33"/>
      <c r="AD1429" s="33"/>
      <c r="AE1429" s="33"/>
      <c r="AF1429" s="33"/>
      <c r="AG1429" s="34"/>
      <c r="AH1429" s="34"/>
      <c r="AI1429" s="34"/>
    </row>
    <row r="1430" spans="1:35" s="32" customFormat="1" ht="24">
      <c r="A1430" s="37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8"/>
      <c r="W1430" s="33"/>
      <c r="X1430" s="33"/>
      <c r="Y1430" s="33"/>
      <c r="Z1430" s="33"/>
      <c r="AA1430" s="33"/>
      <c r="AB1430" s="33"/>
      <c r="AC1430" s="33"/>
      <c r="AD1430" s="33"/>
      <c r="AE1430" s="33"/>
      <c r="AF1430" s="33"/>
      <c r="AG1430" s="34"/>
      <c r="AH1430" s="34"/>
      <c r="AI1430" s="34"/>
    </row>
    <row r="1431" spans="1:35" s="32" customFormat="1" ht="24">
      <c r="A1431" s="37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8"/>
      <c r="W1431" s="33"/>
      <c r="X1431" s="33"/>
      <c r="Y1431" s="33"/>
      <c r="Z1431" s="33"/>
      <c r="AA1431" s="33"/>
      <c r="AB1431" s="33"/>
      <c r="AC1431" s="33"/>
      <c r="AD1431" s="33"/>
      <c r="AE1431" s="33"/>
      <c r="AF1431" s="33"/>
      <c r="AG1431" s="34"/>
      <c r="AH1431" s="34"/>
      <c r="AI1431" s="34"/>
    </row>
    <row r="1432" spans="1:35" s="32" customFormat="1" ht="24">
      <c r="A1432" s="37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8"/>
      <c r="W1432" s="33"/>
      <c r="X1432" s="33"/>
      <c r="Y1432" s="33"/>
      <c r="Z1432" s="33"/>
      <c r="AA1432" s="33"/>
      <c r="AB1432" s="33"/>
      <c r="AC1432" s="33"/>
      <c r="AD1432" s="33"/>
      <c r="AE1432" s="33"/>
      <c r="AF1432" s="33"/>
      <c r="AG1432" s="34"/>
      <c r="AH1432" s="34"/>
      <c r="AI1432" s="34"/>
    </row>
    <row r="1433" spans="1:35" s="32" customFormat="1" ht="24">
      <c r="A1433" s="37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8"/>
      <c r="W1433" s="33"/>
      <c r="X1433" s="33"/>
      <c r="Y1433" s="33"/>
      <c r="Z1433" s="33"/>
      <c r="AA1433" s="33"/>
      <c r="AB1433" s="33"/>
      <c r="AC1433" s="33"/>
      <c r="AD1433" s="33"/>
      <c r="AE1433" s="33"/>
      <c r="AF1433" s="33"/>
      <c r="AG1433" s="34"/>
      <c r="AH1433" s="34"/>
      <c r="AI1433" s="34"/>
    </row>
    <row r="1434" spans="1:35" s="32" customFormat="1" ht="24">
      <c r="A1434" s="37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8"/>
      <c r="W1434" s="33"/>
      <c r="X1434" s="33"/>
      <c r="Y1434" s="33"/>
      <c r="Z1434" s="33"/>
      <c r="AA1434" s="33"/>
      <c r="AB1434" s="33"/>
      <c r="AC1434" s="33"/>
      <c r="AD1434" s="33"/>
      <c r="AE1434" s="33"/>
      <c r="AF1434" s="33"/>
      <c r="AG1434" s="34"/>
      <c r="AH1434" s="34"/>
      <c r="AI1434" s="34"/>
    </row>
    <row r="1435" spans="1:35" s="32" customFormat="1" ht="24">
      <c r="A1435" s="37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8"/>
      <c r="W1435" s="33"/>
      <c r="X1435" s="33"/>
      <c r="Y1435" s="33"/>
      <c r="Z1435" s="33"/>
      <c r="AA1435" s="33"/>
      <c r="AB1435" s="33"/>
      <c r="AC1435" s="33"/>
      <c r="AD1435" s="33"/>
      <c r="AE1435" s="33"/>
      <c r="AF1435" s="33"/>
      <c r="AG1435" s="34"/>
      <c r="AH1435" s="34"/>
      <c r="AI1435" s="34"/>
    </row>
    <row r="1436" spans="1:35" s="32" customFormat="1" ht="24">
      <c r="A1436" s="37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8"/>
      <c r="W1436" s="33"/>
      <c r="X1436" s="33"/>
      <c r="Y1436" s="33"/>
      <c r="Z1436" s="33"/>
      <c r="AA1436" s="33"/>
      <c r="AB1436" s="33"/>
      <c r="AC1436" s="33"/>
      <c r="AD1436" s="33"/>
      <c r="AE1436" s="33"/>
      <c r="AF1436" s="33"/>
      <c r="AG1436" s="34"/>
      <c r="AH1436" s="34"/>
      <c r="AI1436" s="34"/>
    </row>
    <row r="1437" spans="1:35" s="32" customFormat="1" ht="24">
      <c r="A1437" s="37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8"/>
      <c r="W1437" s="33"/>
      <c r="X1437" s="33"/>
      <c r="Y1437" s="33"/>
      <c r="Z1437" s="33"/>
      <c r="AA1437" s="33"/>
      <c r="AB1437" s="33"/>
      <c r="AC1437" s="33"/>
      <c r="AD1437" s="33"/>
      <c r="AE1437" s="33"/>
      <c r="AF1437" s="33"/>
      <c r="AG1437" s="34"/>
      <c r="AH1437" s="34"/>
      <c r="AI1437" s="34"/>
    </row>
    <row r="1438" spans="1:35" s="32" customFormat="1" ht="24">
      <c r="A1438" s="37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8"/>
      <c r="W1438" s="33"/>
      <c r="X1438" s="33"/>
      <c r="Y1438" s="33"/>
      <c r="Z1438" s="33"/>
      <c r="AA1438" s="33"/>
      <c r="AB1438" s="33"/>
      <c r="AC1438" s="33"/>
      <c r="AD1438" s="33"/>
      <c r="AE1438" s="33"/>
      <c r="AF1438" s="33"/>
      <c r="AG1438" s="34"/>
      <c r="AH1438" s="34"/>
      <c r="AI1438" s="34"/>
    </row>
    <row r="1439" spans="1:35" s="32" customFormat="1" ht="24">
      <c r="A1439" s="37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8"/>
      <c r="W1439" s="33"/>
      <c r="X1439" s="33"/>
      <c r="Y1439" s="33"/>
      <c r="Z1439" s="33"/>
      <c r="AA1439" s="33"/>
      <c r="AB1439" s="33"/>
      <c r="AC1439" s="33"/>
      <c r="AD1439" s="33"/>
      <c r="AE1439" s="33"/>
      <c r="AF1439" s="33"/>
      <c r="AG1439" s="34"/>
      <c r="AH1439" s="34"/>
      <c r="AI1439" s="34"/>
    </row>
    <row r="1440" spans="1:35" s="32" customFormat="1" ht="24">
      <c r="A1440" s="37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8"/>
      <c r="W1440" s="33"/>
      <c r="X1440" s="33"/>
      <c r="Y1440" s="33"/>
      <c r="Z1440" s="33"/>
      <c r="AA1440" s="33"/>
      <c r="AB1440" s="33"/>
      <c r="AC1440" s="33"/>
      <c r="AD1440" s="33"/>
      <c r="AE1440" s="33"/>
      <c r="AF1440" s="33"/>
      <c r="AG1440" s="34"/>
      <c r="AH1440" s="34"/>
      <c r="AI1440" s="34"/>
    </row>
    <row r="1441" spans="1:35" s="32" customFormat="1" ht="24">
      <c r="A1441" s="37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8"/>
      <c r="W1441" s="33"/>
      <c r="X1441" s="33"/>
      <c r="Y1441" s="33"/>
      <c r="Z1441" s="33"/>
      <c r="AA1441" s="33"/>
      <c r="AB1441" s="33"/>
      <c r="AC1441" s="33"/>
      <c r="AD1441" s="33"/>
      <c r="AE1441" s="33"/>
      <c r="AF1441" s="33"/>
      <c r="AG1441" s="34"/>
      <c r="AH1441" s="34"/>
      <c r="AI1441" s="34"/>
    </row>
    <row r="1442" spans="1:35" s="32" customFormat="1" ht="24">
      <c r="A1442" s="37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8"/>
      <c r="W1442" s="33"/>
      <c r="X1442" s="33"/>
      <c r="Y1442" s="33"/>
      <c r="Z1442" s="33"/>
      <c r="AA1442" s="33"/>
      <c r="AB1442" s="33"/>
      <c r="AC1442" s="33"/>
      <c r="AD1442" s="33"/>
      <c r="AE1442" s="33"/>
      <c r="AF1442" s="33"/>
      <c r="AG1442" s="34"/>
      <c r="AH1442" s="34"/>
      <c r="AI1442" s="34"/>
    </row>
    <row r="1443" spans="1:35" s="32" customFormat="1" ht="24">
      <c r="A1443" s="37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8"/>
      <c r="W1443" s="33"/>
      <c r="X1443" s="33"/>
      <c r="Y1443" s="33"/>
      <c r="Z1443" s="33"/>
      <c r="AA1443" s="33"/>
      <c r="AB1443" s="33"/>
      <c r="AC1443" s="33"/>
      <c r="AD1443" s="33"/>
      <c r="AE1443" s="33"/>
      <c r="AF1443" s="33"/>
      <c r="AG1443" s="34"/>
      <c r="AH1443" s="34"/>
      <c r="AI1443" s="34"/>
    </row>
    <row r="1444" spans="1:35" s="32" customFormat="1" ht="24">
      <c r="A1444" s="37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8"/>
      <c r="W1444" s="33"/>
      <c r="X1444" s="33"/>
      <c r="Y1444" s="33"/>
      <c r="Z1444" s="33"/>
      <c r="AA1444" s="33"/>
      <c r="AB1444" s="33"/>
      <c r="AC1444" s="33"/>
      <c r="AD1444" s="33"/>
      <c r="AE1444" s="33"/>
      <c r="AF1444" s="33"/>
      <c r="AG1444" s="34"/>
      <c r="AH1444" s="34"/>
      <c r="AI1444" s="34"/>
    </row>
    <row r="1445" spans="1:35" s="32" customFormat="1" ht="24">
      <c r="A1445" s="37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8"/>
      <c r="W1445" s="33"/>
      <c r="X1445" s="33"/>
      <c r="Y1445" s="33"/>
      <c r="Z1445" s="33"/>
      <c r="AA1445" s="33"/>
      <c r="AB1445" s="33"/>
      <c r="AC1445" s="33"/>
      <c r="AD1445" s="33"/>
      <c r="AE1445" s="33"/>
      <c r="AF1445" s="33"/>
      <c r="AG1445" s="34"/>
      <c r="AH1445" s="34"/>
      <c r="AI1445" s="34"/>
    </row>
    <row r="1446" spans="1:35" s="32" customFormat="1" ht="24">
      <c r="A1446" s="37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8"/>
      <c r="W1446" s="33"/>
      <c r="X1446" s="33"/>
      <c r="Y1446" s="33"/>
      <c r="Z1446" s="33"/>
      <c r="AA1446" s="33"/>
      <c r="AB1446" s="33"/>
      <c r="AC1446" s="33"/>
      <c r="AD1446" s="33"/>
      <c r="AE1446" s="33"/>
      <c r="AF1446" s="33"/>
      <c r="AG1446" s="34"/>
      <c r="AH1446" s="34"/>
      <c r="AI1446" s="34"/>
    </row>
    <row r="1447" spans="1:35" s="32" customFormat="1" ht="24">
      <c r="A1447" s="37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8"/>
      <c r="W1447" s="33"/>
      <c r="X1447" s="33"/>
      <c r="Y1447" s="33"/>
      <c r="Z1447" s="33"/>
      <c r="AA1447" s="33"/>
      <c r="AB1447" s="33"/>
      <c r="AC1447" s="33"/>
      <c r="AD1447" s="33"/>
      <c r="AE1447" s="33"/>
      <c r="AF1447" s="33"/>
      <c r="AG1447" s="34"/>
      <c r="AH1447" s="34"/>
      <c r="AI1447" s="34"/>
    </row>
    <row r="1448" spans="1:35" s="32" customFormat="1" ht="24">
      <c r="A1448" s="37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8"/>
      <c r="W1448" s="33"/>
      <c r="X1448" s="33"/>
      <c r="Y1448" s="33"/>
      <c r="Z1448" s="33"/>
      <c r="AA1448" s="33"/>
      <c r="AB1448" s="33"/>
      <c r="AC1448" s="33"/>
      <c r="AD1448" s="33"/>
      <c r="AE1448" s="33"/>
      <c r="AF1448" s="33"/>
      <c r="AG1448" s="34"/>
      <c r="AH1448" s="34"/>
      <c r="AI1448" s="34"/>
    </row>
    <row r="1449" spans="1:35" s="32" customFormat="1" ht="24">
      <c r="A1449" s="37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8"/>
      <c r="W1449" s="33"/>
      <c r="X1449" s="33"/>
      <c r="Y1449" s="33"/>
      <c r="Z1449" s="33"/>
      <c r="AA1449" s="33"/>
      <c r="AB1449" s="33"/>
      <c r="AC1449" s="33"/>
      <c r="AD1449" s="33"/>
      <c r="AE1449" s="33"/>
      <c r="AF1449" s="33"/>
      <c r="AG1449" s="34"/>
      <c r="AH1449" s="34"/>
      <c r="AI1449" s="34"/>
    </row>
    <row r="1450" spans="1:35" s="32" customFormat="1" ht="24">
      <c r="A1450" s="37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8"/>
      <c r="W1450" s="33"/>
      <c r="X1450" s="33"/>
      <c r="Y1450" s="33"/>
      <c r="Z1450" s="33"/>
      <c r="AA1450" s="33"/>
      <c r="AB1450" s="33"/>
      <c r="AC1450" s="33"/>
      <c r="AD1450" s="33"/>
      <c r="AE1450" s="33"/>
      <c r="AF1450" s="33"/>
      <c r="AG1450" s="34"/>
      <c r="AH1450" s="34"/>
      <c r="AI1450" s="34"/>
    </row>
    <row r="1451" spans="1:35" s="32" customFormat="1" ht="24">
      <c r="A1451" s="37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8"/>
      <c r="W1451" s="33"/>
      <c r="X1451" s="33"/>
      <c r="Y1451" s="33"/>
      <c r="Z1451" s="33"/>
      <c r="AA1451" s="33"/>
      <c r="AB1451" s="33"/>
      <c r="AC1451" s="33"/>
      <c r="AD1451" s="33"/>
      <c r="AE1451" s="33"/>
      <c r="AF1451" s="33"/>
      <c r="AG1451" s="34"/>
      <c r="AH1451" s="34"/>
      <c r="AI1451" s="34"/>
    </row>
    <row r="1452" spans="1:35" s="32" customFormat="1" ht="24">
      <c r="A1452" s="37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8"/>
      <c r="W1452" s="33"/>
      <c r="X1452" s="33"/>
      <c r="Y1452" s="33"/>
      <c r="Z1452" s="33"/>
      <c r="AA1452" s="33"/>
      <c r="AB1452" s="33"/>
      <c r="AC1452" s="33"/>
      <c r="AD1452" s="33"/>
      <c r="AE1452" s="33"/>
      <c r="AF1452" s="33"/>
      <c r="AG1452" s="34"/>
      <c r="AH1452" s="34"/>
      <c r="AI1452" s="34"/>
    </row>
    <row r="1453" spans="1:35" s="32" customFormat="1" ht="24">
      <c r="A1453" s="37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8"/>
      <c r="W1453" s="33"/>
      <c r="X1453" s="33"/>
      <c r="Y1453" s="33"/>
      <c r="Z1453" s="33"/>
      <c r="AA1453" s="33"/>
      <c r="AB1453" s="33"/>
      <c r="AC1453" s="33"/>
      <c r="AD1453" s="33"/>
      <c r="AE1453" s="33"/>
      <c r="AF1453" s="33"/>
      <c r="AG1453" s="34"/>
      <c r="AH1453" s="34"/>
      <c r="AI1453" s="34"/>
    </row>
    <row r="1454" spans="1:35" s="32" customFormat="1" ht="24">
      <c r="A1454" s="37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8"/>
      <c r="W1454" s="33"/>
      <c r="X1454" s="33"/>
      <c r="Y1454" s="33"/>
      <c r="Z1454" s="33"/>
      <c r="AA1454" s="33"/>
      <c r="AB1454" s="33"/>
      <c r="AC1454" s="33"/>
      <c r="AD1454" s="33"/>
      <c r="AE1454" s="33"/>
      <c r="AF1454" s="33"/>
      <c r="AG1454" s="34"/>
      <c r="AH1454" s="34"/>
      <c r="AI1454" s="34"/>
    </row>
    <row r="1455" spans="1:35" s="32" customFormat="1" ht="24">
      <c r="A1455" s="37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8"/>
      <c r="W1455" s="33"/>
      <c r="X1455" s="33"/>
      <c r="Y1455" s="33"/>
      <c r="Z1455" s="33"/>
      <c r="AA1455" s="33"/>
      <c r="AB1455" s="33"/>
      <c r="AC1455" s="33"/>
      <c r="AD1455" s="33"/>
      <c r="AE1455" s="33"/>
      <c r="AF1455" s="33"/>
      <c r="AG1455" s="34"/>
      <c r="AH1455" s="34"/>
      <c r="AI1455" s="34"/>
    </row>
    <row r="1456" spans="1:35" s="32" customFormat="1" ht="24">
      <c r="A1456" s="37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8"/>
      <c r="W1456" s="33"/>
      <c r="X1456" s="33"/>
      <c r="Y1456" s="33"/>
      <c r="Z1456" s="33"/>
      <c r="AA1456" s="33"/>
      <c r="AB1456" s="33"/>
      <c r="AC1456" s="33"/>
      <c r="AD1456" s="33"/>
      <c r="AE1456" s="33"/>
      <c r="AF1456" s="33"/>
      <c r="AG1456" s="34"/>
      <c r="AH1456" s="34"/>
      <c r="AI1456" s="34"/>
    </row>
    <row r="1457" spans="1:35" s="32" customFormat="1" ht="24">
      <c r="A1457" s="37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8"/>
      <c r="W1457" s="33"/>
      <c r="X1457" s="33"/>
      <c r="Y1457" s="33"/>
      <c r="Z1457" s="33"/>
      <c r="AA1457" s="33"/>
      <c r="AB1457" s="33"/>
      <c r="AC1457" s="33"/>
      <c r="AD1457" s="33"/>
      <c r="AE1457" s="33"/>
      <c r="AF1457" s="33"/>
      <c r="AG1457" s="34"/>
      <c r="AH1457" s="34"/>
      <c r="AI1457" s="34"/>
    </row>
    <row r="1458" spans="1:35" s="32" customFormat="1" ht="24">
      <c r="A1458" s="37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8"/>
      <c r="W1458" s="33"/>
      <c r="X1458" s="33"/>
      <c r="Y1458" s="33"/>
      <c r="Z1458" s="33"/>
      <c r="AA1458" s="33"/>
      <c r="AB1458" s="33"/>
      <c r="AC1458" s="33"/>
      <c r="AD1458" s="33"/>
      <c r="AE1458" s="33"/>
      <c r="AF1458" s="33"/>
      <c r="AG1458" s="34"/>
      <c r="AH1458" s="34"/>
      <c r="AI1458" s="34"/>
    </row>
    <row r="1459" spans="1:35" s="32" customFormat="1" ht="24">
      <c r="A1459" s="37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8"/>
      <c r="W1459" s="33"/>
      <c r="X1459" s="33"/>
      <c r="Y1459" s="33"/>
      <c r="Z1459" s="33"/>
      <c r="AA1459" s="33"/>
      <c r="AB1459" s="33"/>
      <c r="AC1459" s="33"/>
      <c r="AD1459" s="33"/>
      <c r="AE1459" s="33"/>
      <c r="AF1459" s="33"/>
      <c r="AG1459" s="34"/>
      <c r="AH1459" s="34"/>
      <c r="AI1459" s="34"/>
    </row>
    <row r="1460" spans="1:35" s="32" customFormat="1" ht="24">
      <c r="A1460" s="37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8"/>
      <c r="W1460" s="33"/>
      <c r="X1460" s="33"/>
      <c r="Y1460" s="33"/>
      <c r="Z1460" s="33"/>
      <c r="AA1460" s="33"/>
      <c r="AB1460" s="33"/>
      <c r="AC1460" s="33"/>
      <c r="AD1460" s="33"/>
      <c r="AE1460" s="33"/>
      <c r="AF1460" s="33"/>
      <c r="AG1460" s="34"/>
      <c r="AH1460" s="34"/>
      <c r="AI1460" s="34"/>
    </row>
    <row r="1461" spans="1:35" s="32" customFormat="1" ht="24">
      <c r="A1461" s="37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8"/>
      <c r="W1461" s="33"/>
      <c r="X1461" s="33"/>
      <c r="Y1461" s="33"/>
      <c r="Z1461" s="33"/>
      <c r="AA1461" s="33"/>
      <c r="AB1461" s="33"/>
      <c r="AC1461" s="33"/>
      <c r="AD1461" s="33"/>
      <c r="AE1461" s="33"/>
      <c r="AF1461" s="33"/>
      <c r="AG1461" s="34"/>
      <c r="AH1461" s="34"/>
      <c r="AI1461" s="34"/>
    </row>
    <row r="1462" spans="1:35" s="32" customFormat="1" ht="24">
      <c r="A1462" s="37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8"/>
      <c r="W1462" s="33"/>
      <c r="X1462" s="33"/>
      <c r="Y1462" s="33"/>
      <c r="Z1462" s="33"/>
      <c r="AA1462" s="33"/>
      <c r="AB1462" s="33"/>
      <c r="AC1462" s="33"/>
      <c r="AD1462" s="33"/>
      <c r="AE1462" s="33"/>
      <c r="AF1462" s="33"/>
      <c r="AG1462" s="34"/>
      <c r="AH1462" s="34"/>
      <c r="AI1462" s="34"/>
    </row>
    <row r="1463" spans="1:35" s="32" customFormat="1" ht="24">
      <c r="A1463" s="37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8"/>
      <c r="W1463" s="33"/>
      <c r="X1463" s="33"/>
      <c r="Y1463" s="33"/>
      <c r="Z1463" s="33"/>
      <c r="AA1463" s="33"/>
      <c r="AB1463" s="33"/>
      <c r="AC1463" s="33"/>
      <c r="AD1463" s="33"/>
      <c r="AE1463" s="33"/>
      <c r="AF1463" s="33"/>
      <c r="AG1463" s="34"/>
      <c r="AH1463" s="34"/>
      <c r="AI1463" s="34"/>
    </row>
    <row r="1464" spans="1:35" s="32" customFormat="1" ht="24">
      <c r="A1464" s="37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8"/>
      <c r="W1464" s="33"/>
      <c r="X1464" s="33"/>
      <c r="Y1464" s="33"/>
      <c r="Z1464" s="33"/>
      <c r="AA1464" s="33"/>
      <c r="AB1464" s="33"/>
      <c r="AC1464" s="33"/>
      <c r="AD1464" s="33"/>
      <c r="AE1464" s="33"/>
      <c r="AF1464" s="33"/>
      <c r="AG1464" s="34"/>
      <c r="AH1464" s="34"/>
      <c r="AI1464" s="34"/>
    </row>
    <row r="1465" spans="1:35" s="32" customFormat="1" ht="24">
      <c r="A1465" s="37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8"/>
      <c r="W1465" s="33"/>
      <c r="X1465" s="33"/>
      <c r="Y1465" s="33"/>
      <c r="Z1465" s="33"/>
      <c r="AA1465" s="33"/>
      <c r="AB1465" s="33"/>
      <c r="AC1465" s="33"/>
      <c r="AD1465" s="33"/>
      <c r="AE1465" s="33"/>
      <c r="AF1465" s="33"/>
      <c r="AG1465" s="34"/>
      <c r="AH1465" s="34"/>
      <c r="AI1465" s="34"/>
    </row>
    <row r="1466" spans="1:35" s="32" customFormat="1" ht="24">
      <c r="A1466" s="37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8"/>
      <c r="W1466" s="33"/>
      <c r="X1466" s="33"/>
      <c r="Y1466" s="33"/>
      <c r="Z1466" s="33"/>
      <c r="AA1466" s="33"/>
      <c r="AB1466" s="33"/>
      <c r="AC1466" s="33"/>
      <c r="AD1466" s="33"/>
      <c r="AE1466" s="33"/>
      <c r="AF1466" s="33"/>
      <c r="AG1466" s="34"/>
      <c r="AH1466" s="34"/>
      <c r="AI1466" s="34"/>
    </row>
    <row r="1467" spans="1:35" s="32" customFormat="1" ht="24">
      <c r="A1467" s="37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8"/>
      <c r="W1467" s="33"/>
      <c r="X1467" s="33"/>
      <c r="Y1467" s="33"/>
      <c r="Z1467" s="33"/>
      <c r="AA1467" s="33"/>
      <c r="AB1467" s="33"/>
      <c r="AC1467" s="33"/>
      <c r="AD1467" s="33"/>
      <c r="AE1467" s="33"/>
      <c r="AF1467" s="33"/>
      <c r="AG1467" s="34"/>
      <c r="AH1467" s="34"/>
      <c r="AI1467" s="34"/>
    </row>
    <row r="1468" spans="1:35" s="32" customFormat="1" ht="24">
      <c r="A1468" s="37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8"/>
      <c r="W1468" s="33"/>
      <c r="X1468" s="33"/>
      <c r="Y1468" s="33"/>
      <c r="Z1468" s="33"/>
      <c r="AA1468" s="33"/>
      <c r="AB1468" s="33"/>
      <c r="AC1468" s="33"/>
      <c r="AD1468" s="33"/>
      <c r="AE1468" s="33"/>
      <c r="AF1468" s="33"/>
      <c r="AG1468" s="34"/>
      <c r="AH1468" s="34"/>
      <c r="AI1468" s="34"/>
    </row>
    <row r="1469" spans="1:35" s="32" customFormat="1" ht="24">
      <c r="A1469" s="37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8"/>
      <c r="W1469" s="33"/>
      <c r="X1469" s="33"/>
      <c r="Y1469" s="33"/>
      <c r="Z1469" s="33"/>
      <c r="AA1469" s="33"/>
      <c r="AB1469" s="33"/>
      <c r="AC1469" s="33"/>
      <c r="AD1469" s="33"/>
      <c r="AE1469" s="33"/>
      <c r="AF1469" s="33"/>
      <c r="AG1469" s="34"/>
      <c r="AH1469" s="34"/>
      <c r="AI1469" s="34"/>
    </row>
    <row r="1470" spans="1:35" s="32" customFormat="1" ht="24">
      <c r="A1470" s="37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8"/>
      <c r="W1470" s="33"/>
      <c r="X1470" s="33"/>
      <c r="Y1470" s="33"/>
      <c r="Z1470" s="33"/>
      <c r="AA1470" s="33"/>
      <c r="AB1470" s="33"/>
      <c r="AC1470" s="33"/>
      <c r="AD1470" s="33"/>
      <c r="AE1470" s="33"/>
      <c r="AF1470" s="33"/>
      <c r="AG1470" s="34"/>
      <c r="AH1470" s="34"/>
      <c r="AI1470" s="34"/>
    </row>
    <row r="1471" spans="1:35" s="32" customFormat="1" ht="24">
      <c r="A1471" s="37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8"/>
      <c r="W1471" s="33"/>
      <c r="X1471" s="33"/>
      <c r="Y1471" s="33"/>
      <c r="Z1471" s="33"/>
      <c r="AA1471" s="33"/>
      <c r="AB1471" s="33"/>
      <c r="AC1471" s="33"/>
      <c r="AD1471" s="33"/>
      <c r="AE1471" s="33"/>
      <c r="AF1471" s="33"/>
      <c r="AG1471" s="34"/>
      <c r="AH1471" s="34"/>
      <c r="AI1471" s="34"/>
    </row>
    <row r="1472" spans="1:35" s="32" customFormat="1" ht="24">
      <c r="A1472" s="37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8"/>
      <c r="W1472" s="33"/>
      <c r="X1472" s="33"/>
      <c r="Y1472" s="33"/>
      <c r="Z1472" s="33"/>
      <c r="AA1472" s="33"/>
      <c r="AB1472" s="33"/>
      <c r="AC1472" s="33"/>
      <c r="AD1472" s="33"/>
      <c r="AE1472" s="33"/>
      <c r="AF1472" s="33"/>
      <c r="AG1472" s="34"/>
      <c r="AH1472" s="34"/>
      <c r="AI1472" s="34"/>
    </row>
    <row r="1473" spans="1:35" s="32" customFormat="1" ht="24">
      <c r="A1473" s="37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8"/>
      <c r="W1473" s="33"/>
      <c r="X1473" s="33"/>
      <c r="Y1473" s="33"/>
      <c r="Z1473" s="33"/>
      <c r="AA1473" s="33"/>
      <c r="AB1473" s="33"/>
      <c r="AC1473" s="33"/>
      <c r="AD1473" s="33"/>
      <c r="AE1473" s="33"/>
      <c r="AF1473" s="33"/>
      <c r="AG1473" s="34"/>
      <c r="AH1473" s="34"/>
      <c r="AI1473" s="34"/>
    </row>
    <row r="1474" spans="1:35" s="32" customFormat="1" ht="24">
      <c r="A1474" s="37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8"/>
      <c r="W1474" s="33"/>
      <c r="X1474" s="33"/>
      <c r="Y1474" s="33"/>
      <c r="Z1474" s="33"/>
      <c r="AA1474" s="33"/>
      <c r="AB1474" s="33"/>
      <c r="AC1474" s="33"/>
      <c r="AD1474" s="33"/>
      <c r="AE1474" s="33"/>
      <c r="AF1474" s="33"/>
      <c r="AG1474" s="34"/>
      <c r="AH1474" s="34"/>
      <c r="AI1474" s="34"/>
    </row>
    <row r="1475" spans="1:35" s="32" customFormat="1" ht="24">
      <c r="A1475" s="37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8"/>
      <c r="W1475" s="33"/>
      <c r="X1475" s="33"/>
      <c r="Y1475" s="33"/>
      <c r="Z1475" s="33"/>
      <c r="AA1475" s="33"/>
      <c r="AB1475" s="33"/>
      <c r="AC1475" s="33"/>
      <c r="AD1475" s="33"/>
      <c r="AE1475" s="33"/>
      <c r="AF1475" s="33"/>
      <c r="AG1475" s="34"/>
      <c r="AH1475" s="34"/>
      <c r="AI1475" s="34"/>
    </row>
    <row r="1476" spans="1:35" s="32" customFormat="1" ht="24">
      <c r="A1476" s="37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8"/>
      <c r="W1476" s="33"/>
      <c r="X1476" s="33"/>
      <c r="Y1476" s="33"/>
      <c r="Z1476" s="33"/>
      <c r="AA1476" s="33"/>
      <c r="AB1476" s="33"/>
      <c r="AC1476" s="33"/>
      <c r="AD1476" s="33"/>
      <c r="AE1476" s="33"/>
      <c r="AF1476" s="33"/>
      <c r="AG1476" s="34"/>
      <c r="AH1476" s="34"/>
      <c r="AI1476" s="34"/>
    </row>
    <row r="1477" spans="1:35" s="32" customFormat="1" ht="24">
      <c r="A1477" s="37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8"/>
      <c r="W1477" s="33"/>
      <c r="X1477" s="33"/>
      <c r="Y1477" s="33"/>
      <c r="Z1477" s="33"/>
      <c r="AA1477" s="33"/>
      <c r="AB1477" s="33"/>
      <c r="AC1477" s="33"/>
      <c r="AD1477" s="33"/>
      <c r="AE1477" s="33"/>
      <c r="AF1477" s="33"/>
      <c r="AG1477" s="34"/>
      <c r="AH1477" s="34"/>
      <c r="AI1477" s="34"/>
    </row>
    <row r="1478" spans="1:35" s="32" customFormat="1" ht="24">
      <c r="A1478" s="37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8"/>
      <c r="W1478" s="33"/>
      <c r="X1478" s="33"/>
      <c r="Y1478" s="33"/>
      <c r="Z1478" s="33"/>
      <c r="AA1478" s="33"/>
      <c r="AB1478" s="33"/>
      <c r="AC1478" s="33"/>
      <c r="AD1478" s="33"/>
      <c r="AE1478" s="33"/>
      <c r="AF1478" s="33"/>
      <c r="AG1478" s="34"/>
      <c r="AH1478" s="34"/>
      <c r="AI1478" s="34"/>
    </row>
    <row r="1479" spans="1:35" s="32" customFormat="1" ht="24">
      <c r="A1479" s="37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8"/>
      <c r="W1479" s="33"/>
      <c r="X1479" s="33"/>
      <c r="Y1479" s="33"/>
      <c r="Z1479" s="33"/>
      <c r="AA1479" s="33"/>
      <c r="AB1479" s="33"/>
      <c r="AC1479" s="33"/>
      <c r="AD1479" s="33"/>
      <c r="AE1479" s="33"/>
      <c r="AF1479" s="33"/>
      <c r="AG1479" s="34"/>
      <c r="AH1479" s="34"/>
      <c r="AI1479" s="34"/>
    </row>
    <row r="1480" spans="1:35" s="32" customFormat="1" ht="24">
      <c r="A1480" s="37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8"/>
      <c r="W1480" s="33"/>
      <c r="X1480" s="33"/>
      <c r="Y1480" s="33"/>
      <c r="Z1480" s="33"/>
      <c r="AA1480" s="33"/>
      <c r="AB1480" s="33"/>
      <c r="AC1480" s="33"/>
      <c r="AD1480" s="33"/>
      <c r="AE1480" s="33"/>
      <c r="AF1480" s="33"/>
      <c r="AG1480" s="34"/>
      <c r="AH1480" s="34"/>
      <c r="AI1480" s="34"/>
    </row>
    <row r="1481" spans="1:35" s="32" customFormat="1" ht="24">
      <c r="A1481" s="37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8"/>
      <c r="W1481" s="33"/>
      <c r="X1481" s="33"/>
      <c r="Y1481" s="33"/>
      <c r="Z1481" s="33"/>
      <c r="AA1481" s="33"/>
      <c r="AB1481" s="33"/>
      <c r="AC1481" s="33"/>
      <c r="AD1481" s="33"/>
      <c r="AE1481" s="33"/>
      <c r="AF1481" s="33"/>
      <c r="AG1481" s="34"/>
      <c r="AH1481" s="34"/>
      <c r="AI1481" s="34"/>
    </row>
    <row r="1482" spans="1:35" s="32" customFormat="1" ht="24">
      <c r="A1482" s="37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8"/>
      <c r="W1482" s="33"/>
      <c r="X1482" s="33"/>
      <c r="Y1482" s="33"/>
      <c r="Z1482" s="33"/>
      <c r="AA1482" s="33"/>
      <c r="AB1482" s="33"/>
      <c r="AC1482" s="33"/>
      <c r="AD1482" s="33"/>
      <c r="AE1482" s="33"/>
      <c r="AF1482" s="33"/>
      <c r="AG1482" s="34"/>
      <c r="AH1482" s="34"/>
      <c r="AI1482" s="34"/>
    </row>
    <row r="1483" spans="1:35" s="32" customFormat="1" ht="24">
      <c r="A1483" s="37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8"/>
      <c r="W1483" s="33"/>
      <c r="X1483" s="33"/>
      <c r="Y1483" s="33"/>
      <c r="Z1483" s="33"/>
      <c r="AA1483" s="33"/>
      <c r="AB1483" s="33"/>
      <c r="AC1483" s="33"/>
      <c r="AD1483" s="33"/>
      <c r="AE1483" s="33"/>
      <c r="AF1483" s="33"/>
      <c r="AG1483" s="34"/>
      <c r="AH1483" s="34"/>
      <c r="AI1483" s="34"/>
    </row>
    <row r="1484" spans="1:35" s="32" customFormat="1" ht="24">
      <c r="A1484" s="37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8"/>
      <c r="W1484" s="33"/>
      <c r="X1484" s="33"/>
      <c r="Y1484" s="33"/>
      <c r="Z1484" s="33"/>
      <c r="AA1484" s="33"/>
      <c r="AB1484" s="33"/>
      <c r="AC1484" s="33"/>
      <c r="AD1484" s="33"/>
      <c r="AE1484" s="33"/>
      <c r="AF1484" s="33"/>
      <c r="AG1484" s="34"/>
      <c r="AH1484" s="34"/>
      <c r="AI1484" s="34"/>
    </row>
    <row r="1485" spans="1:35" s="32" customFormat="1" ht="24">
      <c r="A1485" s="37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8"/>
      <c r="W1485" s="33"/>
      <c r="X1485" s="33"/>
      <c r="Y1485" s="33"/>
      <c r="Z1485" s="33"/>
      <c r="AA1485" s="33"/>
      <c r="AB1485" s="33"/>
      <c r="AC1485" s="33"/>
      <c r="AD1485" s="33"/>
      <c r="AE1485" s="33"/>
      <c r="AF1485" s="33"/>
      <c r="AG1485" s="34"/>
      <c r="AH1485" s="34"/>
      <c r="AI1485" s="34"/>
    </row>
    <row r="1486" spans="1:35" s="32" customFormat="1" ht="24">
      <c r="A1486" s="37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8"/>
      <c r="W1486" s="33"/>
      <c r="X1486" s="33"/>
      <c r="Y1486" s="33"/>
      <c r="Z1486" s="33"/>
      <c r="AA1486" s="33"/>
      <c r="AB1486" s="33"/>
      <c r="AC1486" s="33"/>
      <c r="AD1486" s="33"/>
      <c r="AE1486" s="33"/>
      <c r="AF1486" s="33"/>
      <c r="AG1486" s="34"/>
      <c r="AH1486" s="34"/>
      <c r="AI1486" s="34"/>
    </row>
    <row r="1487" spans="1:35" s="32" customFormat="1" ht="24">
      <c r="A1487" s="37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8"/>
      <c r="W1487" s="33"/>
      <c r="X1487" s="33"/>
      <c r="Y1487" s="33"/>
      <c r="Z1487" s="33"/>
      <c r="AA1487" s="33"/>
      <c r="AB1487" s="33"/>
      <c r="AC1487" s="33"/>
      <c r="AD1487" s="33"/>
      <c r="AE1487" s="33"/>
      <c r="AF1487" s="33"/>
      <c r="AG1487" s="34"/>
      <c r="AH1487" s="34"/>
      <c r="AI1487" s="34"/>
    </row>
    <row r="1488" spans="1:35" s="32" customFormat="1" ht="24">
      <c r="A1488" s="37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8"/>
      <c r="W1488" s="33"/>
      <c r="X1488" s="33"/>
      <c r="Y1488" s="33"/>
      <c r="Z1488" s="33"/>
      <c r="AA1488" s="33"/>
      <c r="AB1488" s="33"/>
      <c r="AC1488" s="33"/>
      <c r="AD1488" s="33"/>
      <c r="AE1488" s="33"/>
      <c r="AF1488" s="33"/>
      <c r="AG1488" s="34"/>
      <c r="AH1488" s="34"/>
      <c r="AI1488" s="34"/>
    </row>
    <row r="1489" spans="1:35" s="32" customFormat="1" ht="24">
      <c r="A1489" s="37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8"/>
      <c r="W1489" s="33"/>
      <c r="X1489" s="33"/>
      <c r="Y1489" s="33"/>
      <c r="Z1489" s="33"/>
      <c r="AA1489" s="33"/>
      <c r="AB1489" s="33"/>
      <c r="AC1489" s="33"/>
      <c r="AD1489" s="33"/>
      <c r="AE1489" s="33"/>
      <c r="AF1489" s="33"/>
      <c r="AG1489" s="34"/>
      <c r="AH1489" s="34"/>
      <c r="AI1489" s="34"/>
    </row>
    <row r="1490" spans="1:35" s="32" customFormat="1" ht="24">
      <c r="A1490" s="37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8"/>
      <c r="W1490" s="33"/>
      <c r="X1490" s="33"/>
      <c r="Y1490" s="33"/>
      <c r="Z1490" s="33"/>
      <c r="AA1490" s="33"/>
      <c r="AB1490" s="33"/>
      <c r="AC1490" s="33"/>
      <c r="AD1490" s="33"/>
      <c r="AE1490" s="33"/>
      <c r="AF1490" s="33"/>
      <c r="AG1490" s="34"/>
      <c r="AH1490" s="34"/>
      <c r="AI1490" s="34"/>
    </row>
    <row r="1491" spans="1:35" s="32" customFormat="1" ht="24">
      <c r="A1491" s="37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8"/>
      <c r="W1491" s="33"/>
      <c r="X1491" s="33"/>
      <c r="Y1491" s="33"/>
      <c r="Z1491" s="33"/>
      <c r="AA1491" s="33"/>
      <c r="AB1491" s="33"/>
      <c r="AC1491" s="33"/>
      <c r="AD1491" s="33"/>
      <c r="AE1491" s="33"/>
      <c r="AF1491" s="33"/>
      <c r="AG1491" s="34"/>
      <c r="AH1491" s="34"/>
      <c r="AI1491" s="34"/>
    </row>
    <row r="1492" spans="1:35" s="32" customFormat="1" ht="24">
      <c r="A1492" s="37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8"/>
      <c r="W1492" s="33"/>
      <c r="X1492" s="33"/>
      <c r="Y1492" s="33"/>
      <c r="Z1492" s="33"/>
      <c r="AA1492" s="33"/>
      <c r="AB1492" s="33"/>
      <c r="AC1492" s="33"/>
      <c r="AD1492" s="33"/>
      <c r="AE1492" s="33"/>
      <c r="AF1492" s="33"/>
      <c r="AG1492" s="34"/>
      <c r="AH1492" s="34"/>
      <c r="AI1492" s="34"/>
    </row>
    <row r="1493" spans="1:35" s="32" customFormat="1" ht="24">
      <c r="A1493" s="37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8"/>
      <c r="W1493" s="33"/>
      <c r="X1493" s="33"/>
      <c r="Y1493" s="33"/>
      <c r="Z1493" s="33"/>
      <c r="AA1493" s="33"/>
      <c r="AB1493" s="33"/>
      <c r="AC1493" s="33"/>
      <c r="AD1493" s="33"/>
      <c r="AE1493" s="33"/>
      <c r="AF1493" s="33"/>
      <c r="AG1493" s="34"/>
      <c r="AH1493" s="34"/>
      <c r="AI1493" s="34"/>
    </row>
    <row r="1494" spans="1:35" s="32" customFormat="1" ht="24">
      <c r="A1494" s="37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8"/>
      <c r="W1494" s="33"/>
      <c r="X1494" s="33"/>
      <c r="Y1494" s="33"/>
      <c r="Z1494" s="33"/>
      <c r="AA1494" s="33"/>
      <c r="AB1494" s="33"/>
      <c r="AC1494" s="33"/>
      <c r="AD1494" s="33"/>
      <c r="AE1494" s="33"/>
      <c r="AF1494" s="33"/>
      <c r="AG1494" s="34"/>
      <c r="AH1494" s="34"/>
      <c r="AI1494" s="34"/>
    </row>
    <row r="1495" spans="1:35" s="32" customFormat="1" ht="24">
      <c r="A1495" s="37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8"/>
      <c r="W1495" s="33"/>
      <c r="X1495" s="33"/>
      <c r="Y1495" s="33"/>
      <c r="Z1495" s="33"/>
      <c r="AA1495" s="33"/>
      <c r="AB1495" s="33"/>
      <c r="AC1495" s="33"/>
      <c r="AD1495" s="33"/>
      <c r="AE1495" s="33"/>
      <c r="AF1495" s="33"/>
      <c r="AG1495" s="34"/>
      <c r="AH1495" s="34"/>
      <c r="AI1495" s="34"/>
    </row>
    <row r="1496" spans="1:35" s="32" customFormat="1" ht="24">
      <c r="A1496" s="37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8"/>
      <c r="W1496" s="33"/>
      <c r="X1496" s="33"/>
      <c r="Y1496" s="33"/>
      <c r="Z1496" s="33"/>
      <c r="AA1496" s="33"/>
      <c r="AB1496" s="33"/>
      <c r="AC1496" s="33"/>
      <c r="AD1496" s="33"/>
      <c r="AE1496" s="33"/>
      <c r="AF1496" s="33"/>
      <c r="AG1496" s="34"/>
      <c r="AH1496" s="34"/>
      <c r="AI1496" s="34"/>
    </row>
    <row r="1497" spans="1:35" s="32" customFormat="1" ht="24">
      <c r="A1497" s="37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8"/>
      <c r="W1497" s="33"/>
      <c r="X1497" s="33"/>
      <c r="Y1497" s="33"/>
      <c r="Z1497" s="33"/>
      <c r="AA1497" s="33"/>
      <c r="AB1497" s="33"/>
      <c r="AC1497" s="33"/>
      <c r="AD1497" s="33"/>
      <c r="AE1497" s="33"/>
      <c r="AF1497" s="33"/>
      <c r="AG1497" s="34"/>
      <c r="AH1497" s="34"/>
      <c r="AI1497" s="34"/>
    </row>
    <row r="1498" spans="1:35" s="32" customFormat="1" ht="24">
      <c r="A1498" s="37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8"/>
      <c r="W1498" s="33"/>
      <c r="X1498" s="33"/>
      <c r="Y1498" s="33"/>
      <c r="Z1498" s="33"/>
      <c r="AA1498" s="33"/>
      <c r="AB1498" s="33"/>
      <c r="AC1498" s="33"/>
      <c r="AD1498" s="33"/>
      <c r="AE1498" s="33"/>
      <c r="AF1498" s="33"/>
      <c r="AG1498" s="34"/>
      <c r="AH1498" s="34"/>
      <c r="AI1498" s="34"/>
    </row>
    <row r="1499" spans="1:35" s="32" customFormat="1" ht="24">
      <c r="A1499" s="37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8"/>
      <c r="W1499" s="33"/>
      <c r="X1499" s="33"/>
      <c r="Y1499" s="33"/>
      <c r="Z1499" s="33"/>
      <c r="AA1499" s="33"/>
      <c r="AB1499" s="33"/>
      <c r="AC1499" s="33"/>
      <c r="AD1499" s="33"/>
      <c r="AE1499" s="33"/>
      <c r="AF1499" s="33"/>
      <c r="AG1499" s="34"/>
      <c r="AH1499" s="34"/>
      <c r="AI1499" s="34"/>
    </row>
  </sheetData>
  <sheetProtection/>
  <autoFilter ref="A1:AI69"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68"/>
  <sheetViews>
    <sheetView zoomScale="130" zoomScaleNormal="130" zoomScalePageLayoutView="0" workbookViewId="0" topLeftCell="A1">
      <pane ySplit="1" topLeftCell="A2" activePane="bottomLeft" state="frozen"/>
      <selection pane="topLeft" activeCell="O1" sqref="O1"/>
      <selection pane="bottomLeft" activeCell="D2" sqref="D2"/>
    </sheetView>
  </sheetViews>
  <sheetFormatPr defaultColWidth="9.140625" defaultRowHeight="21.75"/>
  <cols>
    <col min="1" max="1" width="6.8515625" style="33" customWidth="1"/>
    <col min="2" max="2" width="4.421875" style="32" bestFit="1" customWidth="1"/>
    <col min="3" max="3" width="4.28125" style="32" bestFit="1" customWidth="1"/>
    <col min="4" max="4" width="7.140625" style="32" bestFit="1" customWidth="1"/>
    <col min="5" max="5" width="4.8515625" style="32" bestFit="1" customWidth="1"/>
    <col min="6" max="6" width="41.140625" style="32" bestFit="1" customWidth="1"/>
    <col min="7" max="7" width="7.28125" style="32" bestFit="1" customWidth="1"/>
    <col min="8" max="8" width="10.28125" style="32" bestFit="1" customWidth="1"/>
    <col min="9" max="9" width="11.00390625" style="32" customWidth="1"/>
    <col min="10" max="10" width="7.57421875" style="32" bestFit="1" customWidth="1"/>
    <col min="11" max="11" width="6.7109375" style="32" bestFit="1" customWidth="1"/>
    <col min="12" max="12" width="7.00390625" style="32" bestFit="1" customWidth="1"/>
    <col min="13" max="13" width="6.8515625" style="32" customWidth="1"/>
    <col min="14" max="14" width="9.00390625" style="45" bestFit="1" customWidth="1"/>
    <col min="15" max="22" width="5.140625" style="32" customWidth="1"/>
    <col min="23" max="27" width="5.140625" style="33" customWidth="1"/>
    <col min="28" max="30" width="5.28125" style="33" customWidth="1"/>
    <col min="31" max="31" width="5.8515625" style="33" customWidth="1"/>
    <col min="32" max="32" width="6.28125" style="33" customWidth="1"/>
    <col min="33" max="16384" width="9.140625" style="34" customWidth="1"/>
  </cols>
  <sheetData>
    <row r="1" spans="1:32" s="28" customFormat="1" ht="24">
      <c r="A1" s="21" t="s">
        <v>0</v>
      </c>
      <c r="B1" s="22" t="s">
        <v>6</v>
      </c>
      <c r="C1" s="22" t="s">
        <v>7</v>
      </c>
      <c r="D1" s="22" t="s">
        <v>32</v>
      </c>
      <c r="E1" s="22" t="s">
        <v>12</v>
      </c>
      <c r="F1" s="22" t="s">
        <v>14</v>
      </c>
      <c r="G1" s="22" t="s">
        <v>1</v>
      </c>
      <c r="H1" s="22" t="s">
        <v>3</v>
      </c>
      <c r="I1" s="22" t="s">
        <v>81</v>
      </c>
      <c r="J1" s="22" t="s">
        <v>39</v>
      </c>
      <c r="K1" s="22" t="s">
        <v>82</v>
      </c>
      <c r="L1" s="22" t="s">
        <v>2</v>
      </c>
      <c r="M1" s="22">
        <v>2.2</v>
      </c>
      <c r="N1" s="23" t="s">
        <v>33</v>
      </c>
      <c r="O1" s="24">
        <v>1.1</v>
      </c>
      <c r="P1" s="24">
        <v>1.2</v>
      </c>
      <c r="Q1" s="24">
        <v>1.3</v>
      </c>
      <c r="R1" s="25">
        <v>2.1</v>
      </c>
      <c r="S1" s="25">
        <v>2.2</v>
      </c>
      <c r="T1" s="26">
        <v>3.1</v>
      </c>
      <c r="U1" s="26">
        <v>3.2</v>
      </c>
      <c r="V1" s="26">
        <v>3.3</v>
      </c>
      <c r="W1" s="27">
        <v>4.1</v>
      </c>
      <c r="X1" s="27">
        <v>4.2</v>
      </c>
      <c r="Y1" s="27">
        <v>4.3</v>
      </c>
      <c r="Z1" s="27">
        <v>4.4</v>
      </c>
      <c r="AA1" s="27">
        <v>4.5</v>
      </c>
      <c r="AB1" s="27">
        <v>4.6</v>
      </c>
      <c r="AC1" s="27">
        <v>4.7</v>
      </c>
      <c r="AD1" s="27">
        <v>4.8</v>
      </c>
      <c r="AE1" s="27">
        <v>4.9</v>
      </c>
      <c r="AF1" s="142">
        <v>4.1</v>
      </c>
    </row>
    <row r="2" spans="1:32" ht="24">
      <c r="A2" s="29">
        <v>1</v>
      </c>
      <c r="B2" s="30">
        <v>2</v>
      </c>
      <c r="C2" s="30">
        <v>26</v>
      </c>
      <c r="D2" s="31">
        <f>IF(C2&gt;50,4,IF(C2&gt;40,3,IF(C2&gt;30,2,IF(C2&gt;0,1,IF(C2=0,5)))))</f>
        <v>1</v>
      </c>
      <c r="E2" s="30">
        <v>2</v>
      </c>
      <c r="F2" s="30" t="s">
        <v>64</v>
      </c>
      <c r="G2" s="30">
        <v>0</v>
      </c>
      <c r="H2" s="30">
        <v>0</v>
      </c>
      <c r="I2" s="30">
        <v>1</v>
      </c>
      <c r="J2" s="30">
        <v>1</v>
      </c>
      <c r="K2" s="30">
        <v>0</v>
      </c>
      <c r="L2" s="30">
        <v>0</v>
      </c>
      <c r="M2" s="30"/>
      <c r="N2" s="31">
        <f aca="true" t="shared" si="0" ref="N2:N30">IF(M2&gt;50,6,IF(M2&gt;40,5,IF(M2&gt;30,4,IF(M2&gt;20,3,IF(M2&gt;10,2,IF(M2&gt;=1,1,IF(M2=0,7)))))))</f>
        <v>7</v>
      </c>
      <c r="O2" s="32">
        <v>4</v>
      </c>
      <c r="P2" s="32">
        <v>4</v>
      </c>
      <c r="Q2" s="32">
        <v>4</v>
      </c>
      <c r="R2" s="32">
        <v>4</v>
      </c>
      <c r="S2" s="32">
        <v>4</v>
      </c>
      <c r="T2" s="32">
        <v>4</v>
      </c>
      <c r="U2" s="32">
        <v>4</v>
      </c>
      <c r="V2" s="32">
        <v>3</v>
      </c>
      <c r="W2" s="33">
        <v>4</v>
      </c>
      <c r="X2" s="33">
        <v>5</v>
      </c>
      <c r="Y2" s="33">
        <v>4</v>
      </c>
      <c r="Z2" s="33">
        <v>4</v>
      </c>
      <c r="AA2" s="33">
        <v>4</v>
      </c>
      <c r="AB2" s="33">
        <v>4</v>
      </c>
      <c r="AC2" s="33">
        <v>4</v>
      </c>
      <c r="AD2" s="33">
        <v>5</v>
      </c>
      <c r="AE2" s="33">
        <v>4</v>
      </c>
      <c r="AF2" s="33">
        <v>4</v>
      </c>
    </row>
    <row r="3" spans="1:32" ht="24">
      <c r="A3" s="29">
        <v>2</v>
      </c>
      <c r="B3" s="30">
        <v>2</v>
      </c>
      <c r="C3" s="30">
        <v>25</v>
      </c>
      <c r="D3" s="31">
        <f aca="true" t="shared" si="1" ref="D3:D30">IF(C3&gt;50,4,IF(C3&gt;40,3,IF(C3&gt;30,2,IF(C3&gt;0,1,IF(C3=0,5)))))</f>
        <v>1</v>
      </c>
      <c r="E3" s="30">
        <v>2</v>
      </c>
      <c r="F3" s="30" t="s">
        <v>11</v>
      </c>
      <c r="G3" s="30">
        <v>0</v>
      </c>
      <c r="H3" s="30">
        <v>0</v>
      </c>
      <c r="I3" s="30">
        <v>1</v>
      </c>
      <c r="J3" s="30">
        <v>0</v>
      </c>
      <c r="K3" s="30">
        <v>0</v>
      </c>
      <c r="L3" s="30">
        <v>1</v>
      </c>
      <c r="M3" s="30"/>
      <c r="N3" s="31">
        <f t="shared" si="0"/>
        <v>7</v>
      </c>
      <c r="O3" s="32">
        <v>3</v>
      </c>
      <c r="P3" s="32">
        <v>3</v>
      </c>
      <c r="Q3" s="32">
        <v>4</v>
      </c>
      <c r="R3" s="32">
        <v>4</v>
      </c>
      <c r="S3" s="32">
        <v>4</v>
      </c>
      <c r="T3" s="32">
        <v>4</v>
      </c>
      <c r="U3" s="32">
        <v>4</v>
      </c>
      <c r="V3" s="32">
        <v>4</v>
      </c>
      <c r="W3" s="33">
        <v>4</v>
      </c>
      <c r="X3" s="33">
        <v>4</v>
      </c>
      <c r="Y3" s="33">
        <v>4</v>
      </c>
      <c r="Z3" s="33">
        <v>4</v>
      </c>
      <c r="AA3" s="33">
        <v>4</v>
      </c>
      <c r="AB3" s="33">
        <v>4</v>
      </c>
      <c r="AC3" s="33">
        <v>4</v>
      </c>
      <c r="AD3" s="33">
        <v>4</v>
      </c>
      <c r="AE3" s="33">
        <v>4</v>
      </c>
      <c r="AF3" s="33">
        <v>4</v>
      </c>
    </row>
    <row r="4" spans="1:32" ht="24">
      <c r="A4" s="29">
        <v>3</v>
      </c>
      <c r="B4" s="30">
        <v>2</v>
      </c>
      <c r="C4" s="30">
        <v>25</v>
      </c>
      <c r="D4" s="31">
        <f t="shared" si="1"/>
        <v>1</v>
      </c>
      <c r="E4" s="30">
        <v>2</v>
      </c>
      <c r="F4" s="30" t="s">
        <v>11</v>
      </c>
      <c r="G4" s="30">
        <v>1</v>
      </c>
      <c r="H4" s="30">
        <v>0</v>
      </c>
      <c r="I4" s="30">
        <v>1</v>
      </c>
      <c r="J4" s="30">
        <v>0</v>
      </c>
      <c r="K4" s="30">
        <v>0</v>
      </c>
      <c r="L4" s="30">
        <v>0</v>
      </c>
      <c r="M4" s="30"/>
      <c r="N4" s="31">
        <f t="shared" si="0"/>
        <v>7</v>
      </c>
      <c r="O4" s="32">
        <v>5</v>
      </c>
      <c r="P4" s="32">
        <v>5</v>
      </c>
      <c r="Q4" s="32">
        <v>5</v>
      </c>
      <c r="R4" s="32">
        <v>5</v>
      </c>
      <c r="S4" s="32">
        <v>5</v>
      </c>
      <c r="T4" s="32">
        <v>5</v>
      </c>
      <c r="U4" s="32">
        <v>5</v>
      </c>
      <c r="V4" s="32">
        <v>5</v>
      </c>
      <c r="W4" s="33">
        <v>5</v>
      </c>
      <c r="X4" s="33">
        <v>5</v>
      </c>
      <c r="Y4" s="33">
        <v>5</v>
      </c>
      <c r="Z4" s="33">
        <v>5</v>
      </c>
      <c r="AA4" s="33">
        <v>5</v>
      </c>
      <c r="AB4" s="33">
        <v>4</v>
      </c>
      <c r="AC4" s="33">
        <v>5</v>
      </c>
      <c r="AD4" s="33">
        <v>5</v>
      </c>
      <c r="AE4" s="33">
        <v>5</v>
      </c>
      <c r="AF4" s="33">
        <v>5</v>
      </c>
    </row>
    <row r="5" spans="1:32" ht="24">
      <c r="A5" s="29">
        <v>4</v>
      </c>
      <c r="B5" s="30">
        <v>2</v>
      </c>
      <c r="C5" s="30">
        <v>49</v>
      </c>
      <c r="D5" s="31">
        <f t="shared" si="1"/>
        <v>3</v>
      </c>
      <c r="E5" s="30">
        <v>2</v>
      </c>
      <c r="F5" s="30" t="s">
        <v>64</v>
      </c>
      <c r="G5" s="30">
        <v>1</v>
      </c>
      <c r="H5" s="30">
        <v>0</v>
      </c>
      <c r="I5" s="30">
        <v>1</v>
      </c>
      <c r="J5" s="30">
        <v>1</v>
      </c>
      <c r="K5" s="30">
        <v>0</v>
      </c>
      <c r="L5" s="30">
        <v>0</v>
      </c>
      <c r="M5" s="30">
        <v>30</v>
      </c>
      <c r="N5" s="31">
        <f t="shared" si="0"/>
        <v>3</v>
      </c>
      <c r="O5" s="32">
        <v>5</v>
      </c>
      <c r="P5" s="32">
        <v>5</v>
      </c>
      <c r="Q5" s="32">
        <v>5</v>
      </c>
      <c r="R5" s="32">
        <v>5</v>
      </c>
      <c r="S5" s="32">
        <v>5</v>
      </c>
      <c r="T5" s="32">
        <v>5</v>
      </c>
      <c r="U5" s="32">
        <v>5</v>
      </c>
      <c r="V5" s="32">
        <v>5</v>
      </c>
      <c r="W5" s="33">
        <v>5</v>
      </c>
      <c r="X5" s="33">
        <v>5</v>
      </c>
      <c r="Y5" s="33">
        <v>5</v>
      </c>
      <c r="Z5" s="33">
        <v>5</v>
      </c>
      <c r="AA5" s="33">
        <v>4</v>
      </c>
      <c r="AB5" s="33">
        <v>4</v>
      </c>
      <c r="AC5" s="33">
        <v>4</v>
      </c>
      <c r="AD5" s="33">
        <v>5</v>
      </c>
      <c r="AE5" s="33">
        <v>5</v>
      </c>
      <c r="AF5" s="33">
        <v>4</v>
      </c>
    </row>
    <row r="6" spans="1:32" ht="24">
      <c r="A6" s="29">
        <v>5</v>
      </c>
      <c r="B6" s="30">
        <v>2</v>
      </c>
      <c r="C6" s="30">
        <v>48</v>
      </c>
      <c r="D6" s="31">
        <f t="shared" si="1"/>
        <v>3</v>
      </c>
      <c r="E6" s="30">
        <v>2</v>
      </c>
      <c r="F6" s="30" t="s">
        <v>11</v>
      </c>
      <c r="G6" s="30">
        <v>0</v>
      </c>
      <c r="H6" s="30">
        <v>0</v>
      </c>
      <c r="I6" s="30">
        <v>1</v>
      </c>
      <c r="J6" s="30">
        <v>1</v>
      </c>
      <c r="K6" s="30">
        <v>0</v>
      </c>
      <c r="L6" s="30">
        <v>0</v>
      </c>
      <c r="M6" s="30">
        <v>15</v>
      </c>
      <c r="N6" s="31">
        <f t="shared" si="0"/>
        <v>2</v>
      </c>
      <c r="O6" s="32">
        <v>4</v>
      </c>
      <c r="P6" s="32">
        <v>4</v>
      </c>
      <c r="Q6" s="32">
        <v>4</v>
      </c>
      <c r="R6" s="32">
        <v>4</v>
      </c>
      <c r="S6" s="32">
        <v>4</v>
      </c>
      <c r="T6" s="32">
        <v>4</v>
      </c>
      <c r="U6" s="32">
        <v>4</v>
      </c>
      <c r="V6" s="32">
        <v>4</v>
      </c>
      <c r="W6" s="33">
        <v>4</v>
      </c>
      <c r="X6" s="33">
        <v>4</v>
      </c>
      <c r="Y6" s="33">
        <v>4</v>
      </c>
      <c r="Z6" s="33">
        <v>4</v>
      </c>
      <c r="AA6" s="33">
        <v>4</v>
      </c>
      <c r="AB6" s="33">
        <v>4</v>
      </c>
      <c r="AC6" s="33">
        <v>4</v>
      </c>
      <c r="AD6" s="33">
        <v>5</v>
      </c>
      <c r="AE6" s="33">
        <v>4</v>
      </c>
      <c r="AF6" s="33">
        <v>4</v>
      </c>
    </row>
    <row r="7" spans="1:32" ht="24">
      <c r="A7" s="29">
        <v>6</v>
      </c>
      <c r="B7" s="30">
        <v>2</v>
      </c>
      <c r="C7" s="30">
        <v>34</v>
      </c>
      <c r="D7" s="31">
        <f t="shared" si="1"/>
        <v>2</v>
      </c>
      <c r="E7" s="30">
        <v>2</v>
      </c>
      <c r="F7" s="30" t="s">
        <v>64</v>
      </c>
      <c r="G7" s="30">
        <v>0</v>
      </c>
      <c r="H7" s="30">
        <v>0</v>
      </c>
      <c r="I7" s="30">
        <v>0</v>
      </c>
      <c r="J7" s="30">
        <v>1</v>
      </c>
      <c r="K7" s="30">
        <v>0</v>
      </c>
      <c r="L7" s="30">
        <v>0</v>
      </c>
      <c r="M7" s="30">
        <v>15</v>
      </c>
      <c r="N7" s="31">
        <f t="shared" si="0"/>
        <v>2</v>
      </c>
      <c r="O7" s="32">
        <v>5</v>
      </c>
      <c r="P7" s="32">
        <v>5</v>
      </c>
      <c r="Q7" s="32">
        <v>4</v>
      </c>
      <c r="R7" s="32">
        <v>4</v>
      </c>
      <c r="S7" s="32">
        <v>4</v>
      </c>
      <c r="T7" s="32">
        <v>5</v>
      </c>
      <c r="U7" s="32">
        <v>5</v>
      </c>
      <c r="V7" s="32">
        <v>5</v>
      </c>
      <c r="W7" s="33">
        <v>4</v>
      </c>
      <c r="X7" s="33">
        <v>4</v>
      </c>
      <c r="Y7" s="33">
        <v>5</v>
      </c>
      <c r="Z7" s="33">
        <v>5</v>
      </c>
      <c r="AA7" s="33">
        <v>5</v>
      </c>
      <c r="AB7" s="33">
        <v>5</v>
      </c>
      <c r="AC7" s="33">
        <v>5</v>
      </c>
      <c r="AD7" s="33">
        <v>4</v>
      </c>
      <c r="AE7" s="33">
        <v>4</v>
      </c>
      <c r="AF7" s="33">
        <v>4</v>
      </c>
    </row>
    <row r="8" spans="1:32" ht="24">
      <c r="A8" s="29">
        <v>7</v>
      </c>
      <c r="B8" s="30">
        <v>2</v>
      </c>
      <c r="C8" s="30">
        <v>30</v>
      </c>
      <c r="D8" s="31">
        <f t="shared" si="1"/>
        <v>1</v>
      </c>
      <c r="E8" s="30">
        <v>2</v>
      </c>
      <c r="F8" s="30" t="s">
        <v>11</v>
      </c>
      <c r="G8" s="30">
        <v>1</v>
      </c>
      <c r="H8" s="30">
        <v>0</v>
      </c>
      <c r="I8" s="30">
        <v>1</v>
      </c>
      <c r="J8" s="30">
        <v>1</v>
      </c>
      <c r="K8" s="30">
        <v>0</v>
      </c>
      <c r="L8" s="30">
        <v>0</v>
      </c>
      <c r="M8" s="30">
        <v>10</v>
      </c>
      <c r="N8" s="31">
        <f t="shared" si="0"/>
        <v>1</v>
      </c>
      <c r="O8" s="32">
        <v>5</v>
      </c>
      <c r="P8" s="32">
        <v>5</v>
      </c>
      <c r="Q8" s="32">
        <v>4</v>
      </c>
      <c r="R8" s="32">
        <v>4</v>
      </c>
      <c r="S8" s="32">
        <v>4</v>
      </c>
      <c r="T8" s="32">
        <v>4</v>
      </c>
      <c r="U8" s="32">
        <v>4</v>
      </c>
      <c r="V8" s="32">
        <v>4</v>
      </c>
      <c r="W8" s="33">
        <v>5</v>
      </c>
      <c r="X8" s="33">
        <v>5</v>
      </c>
      <c r="Y8" s="33">
        <v>5</v>
      </c>
      <c r="Z8" s="33">
        <v>5</v>
      </c>
      <c r="AA8" s="33">
        <v>5</v>
      </c>
      <c r="AB8" s="33">
        <v>5</v>
      </c>
      <c r="AC8" s="33">
        <v>5</v>
      </c>
      <c r="AD8" s="33">
        <v>5</v>
      </c>
      <c r="AE8" s="33">
        <v>5</v>
      </c>
      <c r="AF8" s="33">
        <v>5</v>
      </c>
    </row>
    <row r="9" spans="1:32" ht="24">
      <c r="A9" s="29">
        <v>8</v>
      </c>
      <c r="B9" s="30">
        <v>2</v>
      </c>
      <c r="C9" s="30">
        <v>27</v>
      </c>
      <c r="D9" s="31">
        <f t="shared" si="1"/>
        <v>1</v>
      </c>
      <c r="E9" s="30">
        <v>2</v>
      </c>
      <c r="F9" s="30" t="s">
        <v>11</v>
      </c>
      <c r="G9" s="30">
        <v>1</v>
      </c>
      <c r="H9" s="30">
        <v>0</v>
      </c>
      <c r="I9" s="30">
        <v>1</v>
      </c>
      <c r="J9" s="30">
        <v>0</v>
      </c>
      <c r="K9" s="30">
        <v>0</v>
      </c>
      <c r="L9" s="30">
        <v>0</v>
      </c>
      <c r="M9" s="30">
        <v>5</v>
      </c>
      <c r="N9" s="31">
        <f t="shared" si="0"/>
        <v>1</v>
      </c>
      <c r="O9" s="32">
        <v>4</v>
      </c>
      <c r="P9" s="32">
        <v>4</v>
      </c>
      <c r="Q9" s="32">
        <v>4</v>
      </c>
      <c r="R9" s="32">
        <v>3</v>
      </c>
      <c r="S9" s="32">
        <v>3</v>
      </c>
      <c r="T9" s="32">
        <v>4</v>
      </c>
      <c r="U9" s="32">
        <v>4</v>
      </c>
      <c r="V9" s="32">
        <v>4</v>
      </c>
      <c r="W9" s="33">
        <v>4</v>
      </c>
      <c r="X9" s="33">
        <v>4</v>
      </c>
      <c r="Y9" s="33">
        <v>4</v>
      </c>
      <c r="Z9" s="33">
        <v>4</v>
      </c>
      <c r="AA9" s="33">
        <v>4</v>
      </c>
      <c r="AB9" s="33">
        <v>4</v>
      </c>
      <c r="AC9" s="33">
        <v>4</v>
      </c>
      <c r="AD9" s="33">
        <v>4</v>
      </c>
      <c r="AE9" s="33">
        <v>4</v>
      </c>
      <c r="AF9" s="33">
        <v>4</v>
      </c>
    </row>
    <row r="10" spans="1:32" ht="24">
      <c r="A10" s="29">
        <v>9</v>
      </c>
      <c r="B10" s="30">
        <v>2</v>
      </c>
      <c r="C10" s="30">
        <v>37</v>
      </c>
      <c r="D10" s="31">
        <f t="shared" si="1"/>
        <v>2</v>
      </c>
      <c r="E10" s="30">
        <v>2</v>
      </c>
      <c r="F10" s="30" t="s">
        <v>11</v>
      </c>
      <c r="G10" s="30">
        <v>1</v>
      </c>
      <c r="H10" s="30">
        <v>0</v>
      </c>
      <c r="I10" s="30">
        <v>0</v>
      </c>
      <c r="J10" s="30">
        <v>1</v>
      </c>
      <c r="K10" s="30">
        <v>0</v>
      </c>
      <c r="L10" s="30">
        <v>0</v>
      </c>
      <c r="M10" s="30"/>
      <c r="N10" s="31">
        <f t="shared" si="0"/>
        <v>7</v>
      </c>
      <c r="O10" s="32">
        <v>4</v>
      </c>
      <c r="P10" s="32">
        <v>4</v>
      </c>
      <c r="Q10" s="32">
        <v>4</v>
      </c>
      <c r="R10" s="32">
        <v>3</v>
      </c>
      <c r="S10" s="32">
        <v>4</v>
      </c>
      <c r="T10" s="32">
        <v>5</v>
      </c>
      <c r="U10" s="32">
        <v>5</v>
      </c>
      <c r="V10" s="32">
        <v>4</v>
      </c>
      <c r="W10" s="33">
        <v>4</v>
      </c>
      <c r="X10" s="33">
        <v>4</v>
      </c>
      <c r="Y10" s="33">
        <v>4</v>
      </c>
      <c r="Z10" s="33">
        <v>4</v>
      </c>
      <c r="AA10" s="33">
        <v>4</v>
      </c>
      <c r="AB10" s="33">
        <v>4</v>
      </c>
      <c r="AC10" s="33">
        <v>4</v>
      </c>
      <c r="AD10" s="33">
        <v>4</v>
      </c>
      <c r="AE10" s="33">
        <v>4</v>
      </c>
      <c r="AF10" s="33">
        <v>4</v>
      </c>
    </row>
    <row r="11" spans="1:32" ht="24">
      <c r="A11" s="29">
        <v>10</v>
      </c>
      <c r="B11" s="30">
        <v>2</v>
      </c>
      <c r="C11" s="30">
        <v>25</v>
      </c>
      <c r="D11" s="31">
        <f t="shared" si="1"/>
        <v>1</v>
      </c>
      <c r="E11" s="30">
        <v>2</v>
      </c>
      <c r="F11" s="30" t="s">
        <v>11</v>
      </c>
      <c r="G11" s="30">
        <v>0</v>
      </c>
      <c r="H11" s="30">
        <v>0</v>
      </c>
      <c r="I11" s="30">
        <v>1</v>
      </c>
      <c r="J11" s="30">
        <v>0</v>
      </c>
      <c r="K11" s="30">
        <v>0</v>
      </c>
      <c r="L11" s="30">
        <v>0</v>
      </c>
      <c r="M11" s="30"/>
      <c r="N11" s="31">
        <f t="shared" si="0"/>
        <v>7</v>
      </c>
      <c r="O11" s="32">
        <v>3</v>
      </c>
      <c r="P11" s="32">
        <v>5</v>
      </c>
      <c r="Q11" s="32">
        <v>4</v>
      </c>
      <c r="R11" s="32">
        <v>3</v>
      </c>
      <c r="S11" s="32">
        <v>4</v>
      </c>
      <c r="T11" s="32">
        <v>4</v>
      </c>
      <c r="U11" s="32">
        <v>4</v>
      </c>
      <c r="V11" s="32">
        <v>3</v>
      </c>
      <c r="W11" s="33">
        <v>3</v>
      </c>
      <c r="X11" s="33">
        <v>4</v>
      </c>
      <c r="Y11" s="33">
        <v>4</v>
      </c>
      <c r="Z11" s="33">
        <v>4</v>
      </c>
      <c r="AA11" s="33">
        <v>4</v>
      </c>
      <c r="AB11" s="33">
        <v>4</v>
      </c>
      <c r="AC11" s="33">
        <v>4</v>
      </c>
      <c r="AD11" s="33">
        <v>4</v>
      </c>
      <c r="AE11" s="33">
        <v>4</v>
      </c>
      <c r="AF11" s="33">
        <v>3</v>
      </c>
    </row>
    <row r="12" spans="1:32" ht="24">
      <c r="A12" s="29">
        <v>11</v>
      </c>
      <c r="B12" s="30">
        <v>2</v>
      </c>
      <c r="C12" s="30">
        <v>38</v>
      </c>
      <c r="D12" s="31">
        <f t="shared" si="1"/>
        <v>2</v>
      </c>
      <c r="E12" s="30">
        <v>2</v>
      </c>
      <c r="F12" s="30" t="s">
        <v>64</v>
      </c>
      <c r="G12" s="30">
        <v>0</v>
      </c>
      <c r="H12" s="30">
        <v>0</v>
      </c>
      <c r="I12" s="30">
        <v>1</v>
      </c>
      <c r="J12" s="30">
        <v>0</v>
      </c>
      <c r="K12" s="30">
        <v>0</v>
      </c>
      <c r="L12" s="30">
        <v>0</v>
      </c>
      <c r="M12" s="30">
        <v>20</v>
      </c>
      <c r="N12" s="31">
        <f t="shared" si="0"/>
        <v>2</v>
      </c>
      <c r="O12" s="32">
        <v>4</v>
      </c>
      <c r="P12" s="32">
        <v>4</v>
      </c>
      <c r="Q12" s="32">
        <v>4</v>
      </c>
      <c r="R12" s="32">
        <v>4</v>
      </c>
      <c r="S12" s="32">
        <v>4</v>
      </c>
      <c r="T12" s="32">
        <v>4</v>
      </c>
      <c r="U12" s="32">
        <v>5</v>
      </c>
      <c r="V12" s="32">
        <v>5</v>
      </c>
      <c r="W12" s="33">
        <v>5</v>
      </c>
      <c r="X12" s="33">
        <v>5</v>
      </c>
      <c r="Y12" s="33">
        <v>5</v>
      </c>
      <c r="Z12" s="33">
        <v>5</v>
      </c>
      <c r="AA12" s="33">
        <v>5</v>
      </c>
      <c r="AB12" s="33">
        <v>5</v>
      </c>
      <c r="AC12" s="33">
        <v>5</v>
      </c>
      <c r="AD12" s="33">
        <v>5</v>
      </c>
      <c r="AE12" s="33">
        <v>5</v>
      </c>
      <c r="AF12" s="33">
        <v>5</v>
      </c>
    </row>
    <row r="13" spans="1:32" ht="24">
      <c r="A13" s="29">
        <v>12</v>
      </c>
      <c r="B13" s="30">
        <v>2</v>
      </c>
      <c r="C13" s="30">
        <v>48</v>
      </c>
      <c r="D13" s="31">
        <f t="shared" si="1"/>
        <v>3</v>
      </c>
      <c r="E13" s="30">
        <v>2</v>
      </c>
      <c r="F13" s="30" t="s">
        <v>11</v>
      </c>
      <c r="G13" s="30">
        <v>0</v>
      </c>
      <c r="H13" s="30">
        <v>0</v>
      </c>
      <c r="I13" s="30">
        <v>0</v>
      </c>
      <c r="J13" s="30">
        <v>1</v>
      </c>
      <c r="K13" s="30">
        <v>0</v>
      </c>
      <c r="L13" s="30">
        <v>0</v>
      </c>
      <c r="M13" s="30">
        <v>10</v>
      </c>
      <c r="N13" s="31">
        <f t="shared" si="0"/>
        <v>1</v>
      </c>
      <c r="O13" s="32">
        <v>5</v>
      </c>
      <c r="P13" s="32">
        <v>5</v>
      </c>
      <c r="Q13" s="32">
        <v>4</v>
      </c>
      <c r="R13" s="32">
        <v>4</v>
      </c>
      <c r="S13" s="32">
        <v>4</v>
      </c>
      <c r="T13" s="32">
        <v>4</v>
      </c>
      <c r="U13" s="32">
        <v>4</v>
      </c>
      <c r="V13" s="32">
        <v>3</v>
      </c>
      <c r="W13" s="33">
        <v>4</v>
      </c>
      <c r="X13" s="33">
        <v>4</v>
      </c>
      <c r="Y13" s="33">
        <v>4</v>
      </c>
      <c r="Z13" s="33">
        <v>4</v>
      </c>
      <c r="AA13" s="33">
        <v>4</v>
      </c>
      <c r="AB13" s="33">
        <v>4</v>
      </c>
      <c r="AC13" s="33">
        <v>4</v>
      </c>
      <c r="AD13" s="33">
        <v>4</v>
      </c>
      <c r="AE13" s="33">
        <v>4</v>
      </c>
      <c r="AF13" s="33">
        <v>4</v>
      </c>
    </row>
    <row r="14" spans="1:32" ht="24">
      <c r="A14" s="29">
        <v>13</v>
      </c>
      <c r="B14" s="30">
        <v>1</v>
      </c>
      <c r="C14" s="30">
        <v>35</v>
      </c>
      <c r="D14" s="31">
        <f t="shared" si="1"/>
        <v>2</v>
      </c>
      <c r="E14" s="30">
        <v>2</v>
      </c>
      <c r="F14" s="30" t="s">
        <v>11</v>
      </c>
      <c r="G14" s="30">
        <v>0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30</v>
      </c>
      <c r="N14" s="31">
        <f t="shared" si="0"/>
        <v>3</v>
      </c>
      <c r="O14" s="32">
        <v>4</v>
      </c>
      <c r="P14" s="32">
        <v>5</v>
      </c>
      <c r="Q14" s="32">
        <v>4</v>
      </c>
      <c r="R14" s="32">
        <v>4</v>
      </c>
      <c r="S14" s="32">
        <v>4</v>
      </c>
      <c r="T14" s="32">
        <v>5</v>
      </c>
      <c r="U14" s="32">
        <v>5</v>
      </c>
      <c r="V14" s="32">
        <v>5</v>
      </c>
      <c r="W14" s="33">
        <v>5</v>
      </c>
      <c r="X14" s="33">
        <v>5</v>
      </c>
      <c r="Y14" s="33">
        <v>5</v>
      </c>
      <c r="Z14" s="33">
        <v>5</v>
      </c>
      <c r="AA14" s="33">
        <v>5</v>
      </c>
      <c r="AB14" s="33">
        <v>5</v>
      </c>
      <c r="AC14" s="33">
        <v>5</v>
      </c>
      <c r="AD14" s="33">
        <v>5</v>
      </c>
      <c r="AE14" s="33">
        <v>5</v>
      </c>
      <c r="AF14" s="33">
        <v>5</v>
      </c>
    </row>
    <row r="15" spans="1:32" ht="24">
      <c r="A15" s="29">
        <v>14</v>
      </c>
      <c r="B15" s="35">
        <v>2</v>
      </c>
      <c r="C15" s="35">
        <v>25</v>
      </c>
      <c r="D15" s="31">
        <f t="shared" si="1"/>
        <v>1</v>
      </c>
      <c r="E15" s="35">
        <v>2</v>
      </c>
      <c r="F15" s="35" t="s">
        <v>11</v>
      </c>
      <c r="G15" s="35">
        <v>0</v>
      </c>
      <c r="H15" s="35">
        <v>0</v>
      </c>
      <c r="I15" s="35">
        <v>1</v>
      </c>
      <c r="J15" s="35">
        <v>0</v>
      </c>
      <c r="K15" s="35">
        <v>0</v>
      </c>
      <c r="L15" s="35">
        <v>0</v>
      </c>
      <c r="M15" s="35">
        <v>14</v>
      </c>
      <c r="N15" s="31">
        <f t="shared" si="0"/>
        <v>2</v>
      </c>
      <c r="O15" s="32">
        <v>4</v>
      </c>
      <c r="P15" s="32">
        <v>5</v>
      </c>
      <c r="Q15" s="32">
        <v>4</v>
      </c>
      <c r="R15" s="32">
        <v>4</v>
      </c>
      <c r="S15" s="32">
        <v>4</v>
      </c>
      <c r="T15" s="32">
        <v>5</v>
      </c>
      <c r="U15" s="32">
        <v>3</v>
      </c>
      <c r="V15" s="32">
        <v>3</v>
      </c>
      <c r="W15" s="33">
        <v>3</v>
      </c>
      <c r="X15" s="33">
        <v>3</v>
      </c>
      <c r="Y15" s="33">
        <v>4</v>
      </c>
      <c r="Z15" s="33">
        <v>4</v>
      </c>
      <c r="AA15" s="33">
        <v>4</v>
      </c>
      <c r="AB15" s="33">
        <v>4</v>
      </c>
      <c r="AC15" s="33">
        <v>4</v>
      </c>
      <c r="AD15" s="33">
        <v>4</v>
      </c>
      <c r="AE15" s="33">
        <v>4</v>
      </c>
      <c r="AF15" s="33">
        <v>4</v>
      </c>
    </row>
    <row r="16" spans="1:32" ht="24">
      <c r="A16" s="29">
        <v>15</v>
      </c>
      <c r="B16" s="35">
        <v>2</v>
      </c>
      <c r="C16" s="35">
        <v>29</v>
      </c>
      <c r="D16" s="31">
        <f t="shared" si="1"/>
        <v>1</v>
      </c>
      <c r="E16" s="35">
        <v>2</v>
      </c>
      <c r="F16" s="30" t="s">
        <v>64</v>
      </c>
      <c r="G16" s="35">
        <v>0</v>
      </c>
      <c r="H16" s="35">
        <v>0</v>
      </c>
      <c r="I16" s="35">
        <v>0</v>
      </c>
      <c r="J16" s="35">
        <v>1</v>
      </c>
      <c r="K16" s="35">
        <v>0</v>
      </c>
      <c r="L16" s="35">
        <v>0</v>
      </c>
      <c r="M16" s="35">
        <v>7</v>
      </c>
      <c r="N16" s="31">
        <f t="shared" si="0"/>
        <v>1</v>
      </c>
      <c r="O16" s="32">
        <v>4</v>
      </c>
      <c r="P16" s="32">
        <v>4</v>
      </c>
      <c r="Q16" s="32">
        <v>4</v>
      </c>
      <c r="R16" s="32">
        <v>4</v>
      </c>
      <c r="S16" s="32">
        <v>4</v>
      </c>
      <c r="T16" s="32">
        <v>4</v>
      </c>
      <c r="U16" s="32">
        <v>4</v>
      </c>
      <c r="V16" s="32">
        <v>4</v>
      </c>
      <c r="W16" s="33">
        <v>4</v>
      </c>
      <c r="X16" s="33">
        <v>4</v>
      </c>
      <c r="Y16" s="33">
        <v>4</v>
      </c>
      <c r="Z16" s="33">
        <v>4</v>
      </c>
      <c r="AA16" s="33">
        <v>4</v>
      </c>
      <c r="AB16" s="33">
        <v>4</v>
      </c>
      <c r="AC16" s="33">
        <v>4</v>
      </c>
      <c r="AD16" s="33">
        <v>4</v>
      </c>
      <c r="AE16" s="33">
        <v>4</v>
      </c>
      <c r="AF16" s="33">
        <v>4</v>
      </c>
    </row>
    <row r="17" spans="1:32" ht="24">
      <c r="A17" s="29">
        <v>16</v>
      </c>
      <c r="B17" s="35">
        <v>2</v>
      </c>
      <c r="C17" s="35">
        <v>34</v>
      </c>
      <c r="D17" s="31">
        <f t="shared" si="1"/>
        <v>2</v>
      </c>
      <c r="E17" s="35">
        <v>2</v>
      </c>
      <c r="F17" s="30" t="s">
        <v>64</v>
      </c>
      <c r="G17" s="35">
        <v>0</v>
      </c>
      <c r="H17" s="35">
        <v>0</v>
      </c>
      <c r="I17" s="35">
        <v>0</v>
      </c>
      <c r="J17" s="35">
        <v>1</v>
      </c>
      <c r="K17" s="35">
        <v>0</v>
      </c>
      <c r="L17" s="35">
        <v>0</v>
      </c>
      <c r="M17" s="35">
        <v>10</v>
      </c>
      <c r="N17" s="31">
        <f t="shared" si="0"/>
        <v>1</v>
      </c>
      <c r="O17" s="32">
        <v>5</v>
      </c>
      <c r="P17" s="32">
        <v>5</v>
      </c>
      <c r="Q17" s="32">
        <v>5</v>
      </c>
      <c r="R17" s="32">
        <v>5</v>
      </c>
      <c r="S17" s="32">
        <v>5</v>
      </c>
      <c r="T17" s="32">
        <v>5</v>
      </c>
      <c r="U17" s="32">
        <v>5</v>
      </c>
      <c r="V17" s="32">
        <v>5</v>
      </c>
      <c r="W17" s="33">
        <v>5</v>
      </c>
      <c r="X17" s="33">
        <v>5</v>
      </c>
      <c r="Y17" s="33">
        <v>5</v>
      </c>
      <c r="Z17" s="33">
        <v>5</v>
      </c>
      <c r="AA17" s="33">
        <v>5</v>
      </c>
      <c r="AB17" s="33">
        <v>5</v>
      </c>
      <c r="AC17" s="33">
        <v>5</v>
      </c>
      <c r="AD17" s="33">
        <v>5</v>
      </c>
      <c r="AE17" s="33">
        <v>5</v>
      </c>
      <c r="AF17" s="33">
        <v>5</v>
      </c>
    </row>
    <row r="18" spans="1:32" ht="24">
      <c r="A18" s="29">
        <v>17</v>
      </c>
      <c r="B18" s="35">
        <v>2</v>
      </c>
      <c r="C18" s="35">
        <v>29</v>
      </c>
      <c r="D18" s="31">
        <f t="shared" si="1"/>
        <v>1</v>
      </c>
      <c r="E18" s="35">
        <v>2</v>
      </c>
      <c r="F18" s="30" t="s">
        <v>64</v>
      </c>
      <c r="G18" s="35">
        <v>1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/>
      <c r="N18" s="31">
        <f t="shared" si="0"/>
        <v>7</v>
      </c>
      <c r="O18" s="32">
        <v>5</v>
      </c>
      <c r="P18" s="32">
        <v>4</v>
      </c>
      <c r="Q18" s="32">
        <v>4</v>
      </c>
      <c r="R18" s="32">
        <v>5</v>
      </c>
      <c r="S18" s="32">
        <v>5</v>
      </c>
      <c r="T18" s="32">
        <v>4</v>
      </c>
      <c r="U18" s="32">
        <v>4</v>
      </c>
      <c r="V18" s="32">
        <v>4</v>
      </c>
      <c r="W18" s="33">
        <v>5</v>
      </c>
      <c r="X18" s="33">
        <v>4</v>
      </c>
      <c r="Y18" s="33">
        <v>5</v>
      </c>
      <c r="Z18" s="33">
        <v>5</v>
      </c>
      <c r="AA18" s="33">
        <v>5</v>
      </c>
      <c r="AB18" s="33">
        <v>4</v>
      </c>
      <c r="AC18" s="33">
        <v>5</v>
      </c>
      <c r="AD18" s="33">
        <v>5</v>
      </c>
      <c r="AE18" s="33">
        <v>3</v>
      </c>
      <c r="AF18" s="33">
        <v>4</v>
      </c>
    </row>
    <row r="19" spans="1:32" ht="24">
      <c r="A19" s="29">
        <v>18</v>
      </c>
      <c r="B19" s="35">
        <v>2</v>
      </c>
      <c r="C19" s="35">
        <v>42</v>
      </c>
      <c r="D19" s="31">
        <f t="shared" si="1"/>
        <v>3</v>
      </c>
      <c r="E19" s="35">
        <v>2</v>
      </c>
      <c r="F19" s="30" t="s">
        <v>11</v>
      </c>
      <c r="G19" s="35">
        <v>0</v>
      </c>
      <c r="H19" s="35">
        <v>0</v>
      </c>
      <c r="I19" s="35">
        <v>1</v>
      </c>
      <c r="J19" s="35">
        <v>1</v>
      </c>
      <c r="K19" s="35">
        <v>0</v>
      </c>
      <c r="L19" s="35">
        <v>0</v>
      </c>
      <c r="M19" s="35">
        <v>10</v>
      </c>
      <c r="N19" s="31">
        <f>IF(M19&gt;50,6,IF(M19&gt;40,5,IF(M19&gt;30,4,IF(M19&gt;20,3,IF(M19&gt;10,2,IF(M19&gt;=1,1,IF(M19=0,7)))))))</f>
        <v>1</v>
      </c>
      <c r="O19" s="32">
        <v>5</v>
      </c>
      <c r="P19" s="32">
        <v>5</v>
      </c>
      <c r="Q19" s="32">
        <v>5</v>
      </c>
      <c r="R19" s="32">
        <v>5</v>
      </c>
      <c r="S19" s="32">
        <v>5</v>
      </c>
      <c r="T19" s="32">
        <v>5</v>
      </c>
      <c r="U19" s="32">
        <v>5</v>
      </c>
      <c r="V19" s="32">
        <v>5</v>
      </c>
      <c r="W19" s="33">
        <v>5</v>
      </c>
      <c r="X19" s="33">
        <v>5</v>
      </c>
      <c r="Y19" s="33">
        <v>5</v>
      </c>
      <c r="Z19" s="33">
        <v>5</v>
      </c>
      <c r="AA19" s="33">
        <v>5</v>
      </c>
      <c r="AB19" s="33">
        <v>5</v>
      </c>
      <c r="AC19" s="33">
        <v>5</v>
      </c>
      <c r="AD19" s="33">
        <v>5</v>
      </c>
      <c r="AE19" s="33">
        <v>5</v>
      </c>
      <c r="AF19" s="33">
        <v>5</v>
      </c>
    </row>
    <row r="20" spans="1:32" ht="24">
      <c r="A20" s="29">
        <v>19</v>
      </c>
      <c r="B20" s="35">
        <v>2</v>
      </c>
      <c r="C20" s="35">
        <v>26</v>
      </c>
      <c r="D20" s="31">
        <f t="shared" si="1"/>
        <v>1</v>
      </c>
      <c r="E20" s="35">
        <v>2</v>
      </c>
      <c r="F20" s="35" t="s">
        <v>64</v>
      </c>
      <c r="G20" s="35">
        <v>1</v>
      </c>
      <c r="H20" s="35">
        <v>0</v>
      </c>
      <c r="I20" s="35">
        <v>1</v>
      </c>
      <c r="J20" s="35">
        <v>0</v>
      </c>
      <c r="K20" s="35">
        <v>0</v>
      </c>
      <c r="L20" s="35">
        <v>0</v>
      </c>
      <c r="M20" s="35">
        <v>7</v>
      </c>
      <c r="N20" s="31">
        <f t="shared" si="0"/>
        <v>1</v>
      </c>
      <c r="O20" s="32">
        <v>4</v>
      </c>
      <c r="P20" s="32">
        <v>4</v>
      </c>
      <c r="Q20" s="32">
        <v>4</v>
      </c>
      <c r="R20" s="32">
        <v>4</v>
      </c>
      <c r="S20" s="32">
        <v>4</v>
      </c>
      <c r="T20" s="32">
        <v>4</v>
      </c>
      <c r="U20" s="32">
        <v>4</v>
      </c>
      <c r="V20" s="32">
        <v>4</v>
      </c>
      <c r="W20" s="33">
        <v>4</v>
      </c>
      <c r="X20" s="33">
        <v>4</v>
      </c>
      <c r="Y20" s="33">
        <v>4</v>
      </c>
      <c r="Z20" s="33">
        <v>4</v>
      </c>
      <c r="AA20" s="33">
        <v>4</v>
      </c>
      <c r="AB20" s="33">
        <v>4</v>
      </c>
      <c r="AC20" s="33">
        <v>4</v>
      </c>
      <c r="AD20" s="33">
        <v>4</v>
      </c>
      <c r="AE20" s="33">
        <v>4</v>
      </c>
      <c r="AF20" s="33">
        <v>4</v>
      </c>
    </row>
    <row r="21" spans="1:32" ht="24">
      <c r="A21" s="29">
        <v>20</v>
      </c>
      <c r="B21" s="35">
        <v>2</v>
      </c>
      <c r="C21" s="35">
        <v>29</v>
      </c>
      <c r="D21" s="31">
        <f t="shared" si="1"/>
        <v>1</v>
      </c>
      <c r="E21" s="35">
        <v>2</v>
      </c>
      <c r="F21" s="30" t="s">
        <v>11</v>
      </c>
      <c r="G21" s="35">
        <v>1</v>
      </c>
      <c r="H21" s="35">
        <v>0</v>
      </c>
      <c r="I21" s="35">
        <v>1</v>
      </c>
      <c r="J21" s="35">
        <v>0</v>
      </c>
      <c r="K21" s="35">
        <v>0</v>
      </c>
      <c r="L21" s="35">
        <v>0</v>
      </c>
      <c r="M21" s="35">
        <v>12</v>
      </c>
      <c r="N21" s="31">
        <f t="shared" si="0"/>
        <v>2</v>
      </c>
      <c r="O21" s="32">
        <v>4</v>
      </c>
      <c r="P21" s="32">
        <v>4</v>
      </c>
      <c r="Q21" s="32">
        <v>4</v>
      </c>
      <c r="R21" s="32">
        <v>4</v>
      </c>
      <c r="S21" s="32">
        <v>4</v>
      </c>
      <c r="T21" s="32">
        <v>5</v>
      </c>
      <c r="U21" s="32">
        <v>5</v>
      </c>
      <c r="V21" s="32">
        <v>5</v>
      </c>
      <c r="W21" s="33">
        <v>4</v>
      </c>
      <c r="X21" s="33">
        <v>4</v>
      </c>
      <c r="Y21" s="33">
        <v>5</v>
      </c>
      <c r="Z21" s="33">
        <v>5</v>
      </c>
      <c r="AA21" s="33">
        <v>5</v>
      </c>
      <c r="AB21" s="33">
        <v>5</v>
      </c>
      <c r="AC21" s="33">
        <v>5</v>
      </c>
      <c r="AD21" s="33">
        <v>5</v>
      </c>
      <c r="AE21" s="33">
        <v>4</v>
      </c>
      <c r="AF21" s="33">
        <v>5</v>
      </c>
    </row>
    <row r="22" spans="1:32" ht="24">
      <c r="A22" s="29">
        <v>21</v>
      </c>
      <c r="B22" s="35">
        <v>2</v>
      </c>
      <c r="C22" s="35">
        <v>29</v>
      </c>
      <c r="D22" s="31">
        <f t="shared" si="1"/>
        <v>1</v>
      </c>
      <c r="E22" s="35">
        <v>2</v>
      </c>
      <c r="F22" s="30" t="s">
        <v>11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10</v>
      </c>
      <c r="N22" s="31">
        <f t="shared" si="0"/>
        <v>1</v>
      </c>
      <c r="O22" s="32">
        <v>5</v>
      </c>
      <c r="P22" s="32">
        <v>4</v>
      </c>
      <c r="Q22" s="32">
        <v>4</v>
      </c>
      <c r="R22" s="32">
        <v>5</v>
      </c>
      <c r="S22" s="32">
        <v>5</v>
      </c>
      <c r="T22" s="32">
        <v>5</v>
      </c>
      <c r="U22" s="32">
        <v>5</v>
      </c>
      <c r="V22" s="32">
        <v>5</v>
      </c>
      <c r="W22" s="33">
        <v>5</v>
      </c>
      <c r="X22" s="33">
        <v>5</v>
      </c>
      <c r="Y22" s="33">
        <v>5</v>
      </c>
      <c r="Z22" s="33">
        <v>5</v>
      </c>
      <c r="AA22" s="33">
        <v>5</v>
      </c>
      <c r="AB22" s="33">
        <v>5</v>
      </c>
      <c r="AC22" s="33">
        <v>5</v>
      </c>
      <c r="AD22" s="33">
        <v>5</v>
      </c>
      <c r="AE22" s="33">
        <v>5</v>
      </c>
      <c r="AF22" s="33">
        <v>5</v>
      </c>
    </row>
    <row r="23" spans="1:32" ht="24">
      <c r="A23" s="29">
        <v>22</v>
      </c>
      <c r="B23" s="30">
        <v>2</v>
      </c>
      <c r="C23" s="30">
        <v>34</v>
      </c>
      <c r="D23" s="31">
        <f t="shared" si="1"/>
        <v>2</v>
      </c>
      <c r="E23" s="30">
        <v>2</v>
      </c>
      <c r="F23" s="30" t="s">
        <v>64</v>
      </c>
      <c r="G23" s="30">
        <v>1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1</v>
      </c>
      <c r="N23" s="31">
        <f t="shared" si="0"/>
        <v>1</v>
      </c>
      <c r="O23" s="32">
        <v>4</v>
      </c>
      <c r="P23" s="32">
        <v>4</v>
      </c>
      <c r="Q23" s="32">
        <v>5</v>
      </c>
      <c r="R23" s="32">
        <v>5</v>
      </c>
      <c r="S23" s="32">
        <v>5</v>
      </c>
      <c r="T23" s="32">
        <v>5</v>
      </c>
      <c r="U23" s="32">
        <v>5</v>
      </c>
      <c r="V23" s="32">
        <v>4</v>
      </c>
      <c r="W23" s="33">
        <v>5</v>
      </c>
      <c r="X23" s="33">
        <v>4</v>
      </c>
      <c r="Y23" s="33">
        <v>4</v>
      </c>
      <c r="Z23" s="33">
        <v>5</v>
      </c>
      <c r="AA23" s="33">
        <v>5</v>
      </c>
      <c r="AB23" s="33">
        <v>5</v>
      </c>
      <c r="AC23" s="33">
        <v>5</v>
      </c>
      <c r="AD23" s="33">
        <v>4</v>
      </c>
      <c r="AE23" s="33">
        <v>4</v>
      </c>
      <c r="AF23" s="33">
        <v>5</v>
      </c>
    </row>
    <row r="24" spans="1:32" ht="24">
      <c r="A24" s="29">
        <v>23</v>
      </c>
      <c r="B24" s="30">
        <v>2</v>
      </c>
      <c r="C24" s="30">
        <v>26</v>
      </c>
      <c r="D24" s="31">
        <f t="shared" si="1"/>
        <v>1</v>
      </c>
      <c r="E24" s="30">
        <v>2</v>
      </c>
      <c r="F24" s="30" t="s">
        <v>11</v>
      </c>
      <c r="G24" s="30">
        <v>1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7</v>
      </c>
      <c r="N24" s="31">
        <f>IF(M24&gt;50,6,IF(M24&gt;40,5,IF(M24&gt;30,4,IF(M24&gt;20,3,IF(M24&gt;10,2,IF(M24&gt;=1,1,IF(M24=0,7)))))))</f>
        <v>1</v>
      </c>
      <c r="O24" s="32">
        <v>4</v>
      </c>
      <c r="P24" s="32">
        <v>4</v>
      </c>
      <c r="Q24" s="32">
        <v>3</v>
      </c>
      <c r="R24" s="32">
        <v>3</v>
      </c>
      <c r="S24" s="32">
        <v>4</v>
      </c>
      <c r="T24" s="32">
        <v>4</v>
      </c>
      <c r="U24" s="32">
        <v>4</v>
      </c>
      <c r="V24" s="32">
        <v>4</v>
      </c>
      <c r="W24" s="33">
        <v>4</v>
      </c>
      <c r="X24" s="33">
        <v>4</v>
      </c>
      <c r="Y24" s="33">
        <v>3</v>
      </c>
      <c r="Z24" s="33">
        <v>4</v>
      </c>
      <c r="AA24" s="33">
        <v>4</v>
      </c>
      <c r="AB24" s="33">
        <v>4</v>
      </c>
      <c r="AC24" s="33">
        <v>4</v>
      </c>
      <c r="AD24" s="33">
        <v>4</v>
      </c>
      <c r="AE24" s="33">
        <v>4</v>
      </c>
      <c r="AF24" s="33">
        <v>4</v>
      </c>
    </row>
    <row r="25" spans="1:32" ht="24">
      <c r="A25" s="29">
        <v>24</v>
      </c>
      <c r="B25" s="30">
        <v>2</v>
      </c>
      <c r="C25" s="30">
        <v>26</v>
      </c>
      <c r="D25" s="31">
        <f t="shared" si="1"/>
        <v>1</v>
      </c>
      <c r="E25" s="30">
        <v>2</v>
      </c>
      <c r="F25" s="30" t="s">
        <v>11</v>
      </c>
      <c r="G25" s="30">
        <v>0</v>
      </c>
      <c r="H25" s="30">
        <v>0</v>
      </c>
      <c r="I25" s="30">
        <v>1</v>
      </c>
      <c r="J25" s="30">
        <v>1</v>
      </c>
      <c r="K25" s="30">
        <v>0</v>
      </c>
      <c r="L25" s="30">
        <v>0</v>
      </c>
      <c r="M25" s="30">
        <v>17</v>
      </c>
      <c r="N25" s="31">
        <f t="shared" si="0"/>
        <v>2</v>
      </c>
      <c r="O25" s="32">
        <v>5</v>
      </c>
      <c r="P25" s="32">
        <v>5</v>
      </c>
      <c r="Q25" s="32">
        <v>5</v>
      </c>
      <c r="R25" s="32">
        <v>5</v>
      </c>
      <c r="S25" s="32">
        <v>5</v>
      </c>
      <c r="T25" s="32">
        <v>5</v>
      </c>
      <c r="U25" s="32">
        <v>5</v>
      </c>
      <c r="V25" s="32">
        <v>5</v>
      </c>
      <c r="W25" s="33">
        <v>5</v>
      </c>
      <c r="X25" s="33">
        <v>5</v>
      </c>
      <c r="Y25" s="33">
        <v>5</v>
      </c>
      <c r="Z25" s="33">
        <v>5</v>
      </c>
      <c r="AA25" s="33">
        <v>5</v>
      </c>
      <c r="AB25" s="33">
        <v>5</v>
      </c>
      <c r="AC25" s="33">
        <v>5</v>
      </c>
      <c r="AD25" s="33">
        <v>5</v>
      </c>
      <c r="AE25" s="33">
        <v>5</v>
      </c>
      <c r="AF25" s="33">
        <v>5</v>
      </c>
    </row>
    <row r="26" spans="1:32" ht="24">
      <c r="A26" s="29">
        <v>25</v>
      </c>
      <c r="B26" s="30">
        <v>1</v>
      </c>
      <c r="C26" s="30">
        <v>24</v>
      </c>
      <c r="D26" s="31">
        <f t="shared" si="1"/>
        <v>1</v>
      </c>
      <c r="E26" s="30">
        <v>2</v>
      </c>
      <c r="F26" s="30" t="s">
        <v>11</v>
      </c>
      <c r="G26" s="30">
        <v>0</v>
      </c>
      <c r="H26" s="30">
        <v>0</v>
      </c>
      <c r="I26" s="30">
        <v>0</v>
      </c>
      <c r="J26" s="30">
        <v>1</v>
      </c>
      <c r="K26" s="30">
        <v>0</v>
      </c>
      <c r="L26" s="30">
        <v>0</v>
      </c>
      <c r="M26" s="30"/>
      <c r="N26" s="31">
        <f t="shared" si="0"/>
        <v>7</v>
      </c>
      <c r="O26" s="32">
        <v>4</v>
      </c>
      <c r="P26" s="32">
        <v>4</v>
      </c>
      <c r="Q26" s="32">
        <v>4</v>
      </c>
      <c r="R26" s="32">
        <v>4</v>
      </c>
      <c r="S26" s="32">
        <v>4</v>
      </c>
      <c r="T26" s="32">
        <v>4</v>
      </c>
      <c r="U26" s="32">
        <v>4</v>
      </c>
      <c r="V26" s="32">
        <v>4</v>
      </c>
      <c r="W26" s="33">
        <v>5</v>
      </c>
      <c r="X26" s="33">
        <v>5</v>
      </c>
      <c r="Y26" s="33">
        <v>5</v>
      </c>
      <c r="Z26" s="33">
        <v>4</v>
      </c>
      <c r="AA26" s="33">
        <v>4</v>
      </c>
      <c r="AB26" s="33">
        <v>4</v>
      </c>
      <c r="AC26" s="33">
        <v>5</v>
      </c>
      <c r="AD26" s="33">
        <v>5</v>
      </c>
      <c r="AE26" s="33">
        <v>5</v>
      </c>
      <c r="AF26" s="33">
        <v>4</v>
      </c>
    </row>
    <row r="27" spans="1:32" ht="24">
      <c r="A27" s="29">
        <v>26</v>
      </c>
      <c r="B27" s="30">
        <v>2</v>
      </c>
      <c r="C27" s="30">
        <v>31</v>
      </c>
      <c r="D27" s="31">
        <f t="shared" si="1"/>
        <v>2</v>
      </c>
      <c r="E27" s="30">
        <v>2</v>
      </c>
      <c r="F27" s="30" t="s">
        <v>64</v>
      </c>
      <c r="G27" s="30">
        <v>0</v>
      </c>
      <c r="H27" s="30">
        <v>0</v>
      </c>
      <c r="I27" s="30">
        <v>1</v>
      </c>
      <c r="J27" s="30">
        <v>0</v>
      </c>
      <c r="K27" s="30">
        <v>0</v>
      </c>
      <c r="L27" s="30">
        <v>0</v>
      </c>
      <c r="M27" s="30"/>
      <c r="N27" s="31">
        <f t="shared" si="0"/>
        <v>7</v>
      </c>
      <c r="O27" s="32">
        <v>5</v>
      </c>
      <c r="P27" s="32">
        <v>5</v>
      </c>
      <c r="Q27" s="32">
        <v>5</v>
      </c>
      <c r="R27" s="32">
        <v>5</v>
      </c>
      <c r="S27" s="32">
        <v>5</v>
      </c>
      <c r="T27" s="32">
        <v>5</v>
      </c>
      <c r="U27" s="32">
        <v>5</v>
      </c>
      <c r="V27" s="32">
        <v>5</v>
      </c>
      <c r="W27" s="33">
        <v>5</v>
      </c>
      <c r="X27" s="33">
        <v>5</v>
      </c>
      <c r="Y27" s="33">
        <v>5</v>
      </c>
      <c r="Z27" s="33">
        <v>5</v>
      </c>
      <c r="AA27" s="33">
        <v>5</v>
      </c>
      <c r="AB27" s="33">
        <v>5</v>
      </c>
      <c r="AC27" s="33">
        <v>5</v>
      </c>
      <c r="AD27" s="33">
        <v>5</v>
      </c>
      <c r="AE27" s="33">
        <v>5</v>
      </c>
      <c r="AF27" s="33">
        <v>4</v>
      </c>
    </row>
    <row r="28" spans="1:32" ht="24">
      <c r="A28" s="29">
        <v>27</v>
      </c>
      <c r="B28" s="30">
        <v>2</v>
      </c>
      <c r="C28" s="30">
        <v>46</v>
      </c>
      <c r="D28" s="31">
        <f t="shared" si="1"/>
        <v>3</v>
      </c>
      <c r="E28" s="30">
        <v>2</v>
      </c>
      <c r="F28" s="30" t="s">
        <v>64</v>
      </c>
      <c r="G28" s="30">
        <v>0</v>
      </c>
      <c r="H28" s="30">
        <v>0</v>
      </c>
      <c r="I28" s="30">
        <v>1</v>
      </c>
      <c r="J28" s="30">
        <v>1</v>
      </c>
      <c r="K28" s="30">
        <v>0</v>
      </c>
      <c r="L28" s="30">
        <v>0</v>
      </c>
      <c r="M28" s="30">
        <v>10</v>
      </c>
      <c r="N28" s="31">
        <f t="shared" si="0"/>
        <v>1</v>
      </c>
      <c r="O28" s="32">
        <v>4</v>
      </c>
      <c r="P28" s="32">
        <v>4</v>
      </c>
      <c r="Q28" s="32">
        <v>4</v>
      </c>
      <c r="R28" s="32">
        <v>4</v>
      </c>
      <c r="S28" s="32">
        <v>4</v>
      </c>
      <c r="T28" s="32">
        <v>4</v>
      </c>
      <c r="U28" s="32">
        <v>4</v>
      </c>
      <c r="V28" s="32">
        <v>4</v>
      </c>
      <c r="W28" s="33">
        <v>4</v>
      </c>
      <c r="X28" s="33">
        <v>4</v>
      </c>
      <c r="Y28" s="33">
        <v>5</v>
      </c>
      <c r="Z28" s="33">
        <v>5</v>
      </c>
      <c r="AA28" s="33">
        <v>5</v>
      </c>
      <c r="AB28" s="33">
        <v>5</v>
      </c>
      <c r="AC28" s="33">
        <v>5</v>
      </c>
      <c r="AD28" s="33">
        <v>5</v>
      </c>
      <c r="AE28" s="33">
        <v>5</v>
      </c>
      <c r="AF28" s="33">
        <v>5</v>
      </c>
    </row>
    <row r="29" spans="1:32" ht="24">
      <c r="A29" s="29">
        <v>28</v>
      </c>
      <c r="B29" s="30">
        <v>2</v>
      </c>
      <c r="C29" s="30">
        <v>27</v>
      </c>
      <c r="D29" s="31">
        <f t="shared" si="1"/>
        <v>1</v>
      </c>
      <c r="E29" s="30">
        <v>2</v>
      </c>
      <c r="F29" s="30" t="s">
        <v>11</v>
      </c>
      <c r="G29" s="30">
        <v>1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7</v>
      </c>
      <c r="N29" s="31">
        <f t="shared" si="0"/>
        <v>1</v>
      </c>
      <c r="O29" s="32">
        <v>5</v>
      </c>
      <c r="P29" s="32">
        <v>5</v>
      </c>
      <c r="Q29" s="32">
        <v>5</v>
      </c>
      <c r="R29" s="32">
        <v>5</v>
      </c>
      <c r="S29" s="32">
        <v>5</v>
      </c>
      <c r="T29" s="32">
        <v>5</v>
      </c>
      <c r="U29" s="32">
        <v>5</v>
      </c>
      <c r="V29" s="32">
        <v>4</v>
      </c>
      <c r="W29" s="33">
        <v>5</v>
      </c>
      <c r="X29" s="33">
        <v>4</v>
      </c>
      <c r="Y29" s="33">
        <v>5</v>
      </c>
      <c r="Z29" s="33">
        <v>5</v>
      </c>
      <c r="AA29" s="33">
        <v>5</v>
      </c>
      <c r="AB29" s="33">
        <v>5</v>
      </c>
      <c r="AC29" s="33">
        <v>5</v>
      </c>
      <c r="AD29" s="33">
        <v>3</v>
      </c>
      <c r="AE29" s="33">
        <v>5</v>
      </c>
      <c r="AF29" s="33">
        <v>5</v>
      </c>
    </row>
    <row r="30" spans="1:32" ht="24">
      <c r="A30" s="29">
        <v>29</v>
      </c>
      <c r="B30" s="30">
        <v>2</v>
      </c>
      <c r="C30" s="30">
        <v>24</v>
      </c>
      <c r="D30" s="31">
        <f t="shared" si="1"/>
        <v>1</v>
      </c>
      <c r="E30" s="30">
        <v>2</v>
      </c>
      <c r="F30" s="30" t="s">
        <v>11</v>
      </c>
      <c r="G30" s="30">
        <v>0</v>
      </c>
      <c r="H30" s="30">
        <v>0</v>
      </c>
      <c r="I30" s="30">
        <v>1</v>
      </c>
      <c r="J30" s="30">
        <v>1</v>
      </c>
      <c r="K30" s="30">
        <v>0</v>
      </c>
      <c r="L30" s="30">
        <v>0</v>
      </c>
      <c r="M30" s="30"/>
      <c r="N30" s="31">
        <f t="shared" si="0"/>
        <v>7</v>
      </c>
      <c r="O30" s="32">
        <v>4</v>
      </c>
      <c r="P30" s="32">
        <v>4</v>
      </c>
      <c r="Q30" s="32">
        <v>5</v>
      </c>
      <c r="R30" s="32">
        <v>3</v>
      </c>
      <c r="S30" s="32">
        <v>4</v>
      </c>
      <c r="T30" s="32">
        <v>4</v>
      </c>
      <c r="U30" s="32">
        <v>4</v>
      </c>
      <c r="V30" s="32">
        <v>4</v>
      </c>
      <c r="W30" s="33">
        <v>5</v>
      </c>
      <c r="X30" s="33">
        <v>5</v>
      </c>
      <c r="Y30" s="33">
        <v>5</v>
      </c>
      <c r="Z30" s="33">
        <v>5</v>
      </c>
      <c r="AA30" s="33">
        <v>4</v>
      </c>
      <c r="AB30" s="33">
        <v>5</v>
      </c>
      <c r="AC30" s="33">
        <v>5</v>
      </c>
      <c r="AD30" s="33">
        <v>5</v>
      </c>
      <c r="AE30" s="33">
        <v>4</v>
      </c>
      <c r="AF30" s="33">
        <v>4</v>
      </c>
    </row>
    <row r="31" spans="1:32" ht="24">
      <c r="A31" s="29">
        <v>30</v>
      </c>
      <c r="B31" s="30">
        <v>2</v>
      </c>
      <c r="C31" s="30">
        <v>37</v>
      </c>
      <c r="D31" s="31">
        <f aca="true" t="shared" si="2" ref="D31:D38">IF(C31&gt;50,4,IF(C31&gt;40,3,IF(C31&gt;30,2,IF(C31&gt;0,1,IF(C31=0,5)))))</f>
        <v>2</v>
      </c>
      <c r="E31" s="30">
        <v>2</v>
      </c>
      <c r="F31" s="30" t="s">
        <v>11</v>
      </c>
      <c r="G31" s="30">
        <v>1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7</v>
      </c>
      <c r="N31" s="31">
        <f aca="true" t="shared" si="3" ref="N31:N38">IF(M31&gt;50,6,IF(M31&gt;40,5,IF(M31&gt;30,4,IF(M31&gt;20,3,IF(M31&gt;10,2,IF(M31&gt;=1,1,IF(M31=0,7)))))))</f>
        <v>1</v>
      </c>
      <c r="O31" s="32">
        <v>4</v>
      </c>
      <c r="P31" s="32">
        <v>4</v>
      </c>
      <c r="Q31" s="32">
        <v>3</v>
      </c>
      <c r="R31" s="32">
        <v>4</v>
      </c>
      <c r="S31" s="32">
        <v>4</v>
      </c>
      <c r="T31" s="32">
        <v>4</v>
      </c>
      <c r="U31" s="32">
        <v>4</v>
      </c>
      <c r="V31" s="32">
        <v>3</v>
      </c>
      <c r="W31" s="33">
        <v>4</v>
      </c>
      <c r="X31" s="33">
        <v>4</v>
      </c>
      <c r="Y31" s="33">
        <v>4</v>
      </c>
      <c r="Z31" s="33">
        <v>3</v>
      </c>
      <c r="AA31" s="33">
        <v>4</v>
      </c>
      <c r="AB31" s="33">
        <v>4</v>
      </c>
      <c r="AC31" s="33">
        <v>3</v>
      </c>
      <c r="AD31" s="33">
        <v>3</v>
      </c>
      <c r="AE31" s="33">
        <v>3</v>
      </c>
      <c r="AF31" s="33">
        <v>4</v>
      </c>
    </row>
    <row r="32" spans="1:32" ht="24">
      <c r="A32" s="29">
        <v>31</v>
      </c>
      <c r="B32" s="30">
        <v>2</v>
      </c>
      <c r="C32" s="30">
        <v>33</v>
      </c>
      <c r="D32" s="31">
        <f t="shared" si="2"/>
        <v>2</v>
      </c>
      <c r="E32" s="30">
        <v>2</v>
      </c>
      <c r="F32" s="30" t="s">
        <v>11</v>
      </c>
      <c r="G32" s="30">
        <v>0</v>
      </c>
      <c r="H32" s="30">
        <v>0</v>
      </c>
      <c r="I32" s="30">
        <v>0</v>
      </c>
      <c r="J32" s="30">
        <v>1</v>
      </c>
      <c r="K32" s="30">
        <v>1</v>
      </c>
      <c r="L32" s="30">
        <v>0</v>
      </c>
      <c r="M32" s="30">
        <v>7</v>
      </c>
      <c r="N32" s="31">
        <f t="shared" si="3"/>
        <v>1</v>
      </c>
      <c r="O32" s="32">
        <v>4</v>
      </c>
      <c r="P32" s="32">
        <v>5</v>
      </c>
      <c r="Q32" s="32">
        <v>5</v>
      </c>
      <c r="R32" s="32">
        <v>5</v>
      </c>
      <c r="S32" s="32">
        <v>5</v>
      </c>
      <c r="T32" s="32">
        <v>5</v>
      </c>
      <c r="U32" s="32">
        <v>5</v>
      </c>
      <c r="V32" s="32">
        <v>5</v>
      </c>
      <c r="W32" s="33">
        <v>5</v>
      </c>
      <c r="X32" s="33">
        <v>5</v>
      </c>
      <c r="Y32" s="33">
        <v>5</v>
      </c>
      <c r="Z32" s="33">
        <v>5</v>
      </c>
      <c r="AA32" s="33">
        <v>5</v>
      </c>
      <c r="AB32" s="33">
        <v>5</v>
      </c>
      <c r="AC32" s="33">
        <v>5</v>
      </c>
      <c r="AD32" s="33">
        <v>4</v>
      </c>
      <c r="AE32" s="33">
        <v>5</v>
      </c>
      <c r="AF32" s="33">
        <v>4</v>
      </c>
    </row>
    <row r="33" spans="1:32" ht="24">
      <c r="A33" s="29">
        <v>32</v>
      </c>
      <c r="B33" s="30">
        <v>2</v>
      </c>
      <c r="C33" s="30">
        <v>26</v>
      </c>
      <c r="D33" s="31">
        <f t="shared" si="2"/>
        <v>1</v>
      </c>
      <c r="E33" s="30">
        <v>2</v>
      </c>
      <c r="F33" s="30" t="s">
        <v>11</v>
      </c>
      <c r="G33" s="30">
        <v>0</v>
      </c>
      <c r="H33" s="30">
        <v>0</v>
      </c>
      <c r="I33" s="30">
        <v>1</v>
      </c>
      <c r="J33" s="30">
        <v>1</v>
      </c>
      <c r="K33" s="30">
        <v>0</v>
      </c>
      <c r="L33" s="30">
        <v>0</v>
      </c>
      <c r="M33" s="30">
        <v>10</v>
      </c>
      <c r="N33" s="31">
        <f t="shared" si="3"/>
        <v>1</v>
      </c>
      <c r="O33" s="32">
        <v>4</v>
      </c>
      <c r="P33" s="32">
        <v>4</v>
      </c>
      <c r="Q33" s="32">
        <v>5</v>
      </c>
      <c r="R33" s="32">
        <v>5</v>
      </c>
      <c r="S33" s="32">
        <v>5</v>
      </c>
      <c r="T33" s="32">
        <v>5</v>
      </c>
      <c r="U33" s="32">
        <v>5</v>
      </c>
      <c r="V33" s="32">
        <v>5</v>
      </c>
      <c r="W33" s="33">
        <v>5</v>
      </c>
      <c r="X33" s="33">
        <v>5</v>
      </c>
      <c r="Y33" s="33">
        <v>5</v>
      </c>
      <c r="Z33" s="33">
        <v>5</v>
      </c>
      <c r="AA33" s="33">
        <v>5</v>
      </c>
      <c r="AB33" s="33">
        <v>5</v>
      </c>
      <c r="AC33" s="33">
        <v>5</v>
      </c>
      <c r="AD33" s="33">
        <v>5</v>
      </c>
      <c r="AE33" s="33">
        <v>5</v>
      </c>
      <c r="AF33" s="33">
        <v>4</v>
      </c>
    </row>
    <row r="34" spans="1:32" ht="24">
      <c r="A34" s="29">
        <v>33</v>
      </c>
      <c r="B34" s="30">
        <v>1</v>
      </c>
      <c r="C34" s="30">
        <v>27</v>
      </c>
      <c r="D34" s="31">
        <f t="shared" si="2"/>
        <v>1</v>
      </c>
      <c r="E34" s="30">
        <v>2</v>
      </c>
      <c r="F34" s="30" t="s">
        <v>11</v>
      </c>
      <c r="G34" s="30">
        <v>1</v>
      </c>
      <c r="H34" s="30">
        <v>0</v>
      </c>
      <c r="I34" s="30">
        <v>0</v>
      </c>
      <c r="J34" s="30">
        <v>1</v>
      </c>
      <c r="K34" s="30">
        <v>0</v>
      </c>
      <c r="L34" s="30">
        <v>0</v>
      </c>
      <c r="M34" s="30">
        <v>10</v>
      </c>
      <c r="N34" s="31">
        <f t="shared" si="3"/>
        <v>1</v>
      </c>
      <c r="O34" s="32">
        <v>4</v>
      </c>
      <c r="P34" s="32">
        <v>4</v>
      </c>
      <c r="Q34" s="32">
        <v>4</v>
      </c>
      <c r="R34" s="32">
        <v>4</v>
      </c>
      <c r="S34" s="32">
        <v>4</v>
      </c>
      <c r="T34" s="32">
        <v>5</v>
      </c>
      <c r="U34" s="32">
        <v>5</v>
      </c>
      <c r="V34" s="32">
        <v>4</v>
      </c>
      <c r="W34" s="33">
        <v>4</v>
      </c>
      <c r="X34" s="33">
        <v>4</v>
      </c>
      <c r="Y34" s="33">
        <v>4</v>
      </c>
      <c r="Z34" s="33">
        <v>5</v>
      </c>
      <c r="AA34" s="33">
        <v>5</v>
      </c>
      <c r="AB34" s="33">
        <v>5</v>
      </c>
      <c r="AC34" s="33">
        <v>5</v>
      </c>
      <c r="AD34" s="33">
        <v>5</v>
      </c>
      <c r="AE34" s="33">
        <v>5</v>
      </c>
      <c r="AF34" s="33">
        <v>4</v>
      </c>
    </row>
    <row r="35" spans="1:32" ht="24">
      <c r="A35" s="29">
        <v>34</v>
      </c>
      <c r="B35" s="30">
        <v>2</v>
      </c>
      <c r="C35" s="30">
        <v>42</v>
      </c>
      <c r="D35" s="31">
        <f t="shared" si="2"/>
        <v>3</v>
      </c>
      <c r="E35" s="30">
        <v>2</v>
      </c>
      <c r="F35" s="30" t="s">
        <v>11</v>
      </c>
      <c r="G35" s="30">
        <v>1</v>
      </c>
      <c r="H35" s="30">
        <v>0</v>
      </c>
      <c r="I35" s="30">
        <v>1</v>
      </c>
      <c r="J35" s="30">
        <v>0</v>
      </c>
      <c r="K35" s="30">
        <v>0</v>
      </c>
      <c r="L35" s="30">
        <v>0</v>
      </c>
      <c r="M35" s="30"/>
      <c r="N35" s="31">
        <f t="shared" si="3"/>
        <v>7</v>
      </c>
      <c r="O35" s="32">
        <v>4</v>
      </c>
      <c r="P35" s="32">
        <v>5</v>
      </c>
      <c r="Q35" s="32">
        <v>4</v>
      </c>
      <c r="R35" s="32">
        <v>4</v>
      </c>
      <c r="S35" s="32">
        <v>4</v>
      </c>
      <c r="T35" s="32">
        <v>5</v>
      </c>
      <c r="U35" s="32">
        <v>4</v>
      </c>
      <c r="V35" s="32">
        <v>4</v>
      </c>
      <c r="W35" s="33">
        <v>5</v>
      </c>
      <c r="X35" s="33">
        <v>5</v>
      </c>
      <c r="Y35" s="33">
        <v>5</v>
      </c>
      <c r="Z35" s="33">
        <v>5</v>
      </c>
      <c r="AA35" s="33">
        <v>5</v>
      </c>
      <c r="AB35" s="33">
        <v>5</v>
      </c>
      <c r="AC35" s="33">
        <v>5</v>
      </c>
      <c r="AD35" s="33">
        <v>5</v>
      </c>
      <c r="AE35" s="33">
        <v>5</v>
      </c>
      <c r="AF35" s="33">
        <v>4</v>
      </c>
    </row>
    <row r="36" spans="1:32" ht="24">
      <c r="A36" s="29">
        <v>35</v>
      </c>
      <c r="B36" s="30">
        <v>2</v>
      </c>
      <c r="C36" s="30">
        <v>30</v>
      </c>
      <c r="D36" s="31">
        <f t="shared" si="2"/>
        <v>1</v>
      </c>
      <c r="E36" s="30">
        <v>2</v>
      </c>
      <c r="F36" s="30" t="s">
        <v>11</v>
      </c>
      <c r="G36" s="30">
        <v>0</v>
      </c>
      <c r="H36" s="30">
        <v>0</v>
      </c>
      <c r="I36" s="30">
        <v>1</v>
      </c>
      <c r="J36" s="30">
        <v>1</v>
      </c>
      <c r="K36" s="30">
        <v>0</v>
      </c>
      <c r="L36" s="30">
        <v>0</v>
      </c>
      <c r="M36" s="30">
        <v>10</v>
      </c>
      <c r="N36" s="31">
        <f t="shared" si="3"/>
        <v>1</v>
      </c>
      <c r="O36" s="32">
        <v>4</v>
      </c>
      <c r="P36" s="32">
        <v>4</v>
      </c>
      <c r="Q36" s="32">
        <v>4</v>
      </c>
      <c r="R36" s="32">
        <v>3</v>
      </c>
      <c r="S36" s="32">
        <v>4</v>
      </c>
      <c r="T36" s="32">
        <v>5</v>
      </c>
      <c r="U36" s="32">
        <v>5</v>
      </c>
      <c r="V36" s="32">
        <v>4</v>
      </c>
      <c r="W36" s="33">
        <v>5</v>
      </c>
      <c r="X36" s="33">
        <v>4</v>
      </c>
      <c r="Y36" s="33">
        <v>4</v>
      </c>
      <c r="Z36" s="33">
        <v>5</v>
      </c>
      <c r="AA36" s="33">
        <v>4</v>
      </c>
      <c r="AB36" s="33">
        <v>4</v>
      </c>
      <c r="AC36" s="33">
        <v>4</v>
      </c>
      <c r="AD36" s="33">
        <v>5</v>
      </c>
      <c r="AE36" s="33">
        <v>4</v>
      </c>
      <c r="AF36" s="33">
        <v>3</v>
      </c>
    </row>
    <row r="37" spans="1:32" ht="24">
      <c r="A37" s="29">
        <v>36</v>
      </c>
      <c r="B37" s="30">
        <v>2</v>
      </c>
      <c r="C37" s="30">
        <v>27</v>
      </c>
      <c r="D37" s="31">
        <f t="shared" si="2"/>
        <v>1</v>
      </c>
      <c r="E37" s="30">
        <v>2</v>
      </c>
      <c r="F37" s="30" t="s">
        <v>64</v>
      </c>
      <c r="G37" s="30">
        <v>1</v>
      </c>
      <c r="H37" s="30">
        <v>0</v>
      </c>
      <c r="I37" s="30">
        <v>1</v>
      </c>
      <c r="J37" s="30">
        <v>1</v>
      </c>
      <c r="K37" s="30">
        <v>1</v>
      </c>
      <c r="L37" s="30">
        <v>0</v>
      </c>
      <c r="M37" s="30">
        <v>7</v>
      </c>
      <c r="N37" s="31">
        <f t="shared" si="3"/>
        <v>1</v>
      </c>
      <c r="O37" s="32">
        <v>4</v>
      </c>
      <c r="P37" s="32">
        <v>4</v>
      </c>
      <c r="Q37" s="32">
        <v>4</v>
      </c>
      <c r="R37" s="32">
        <v>4</v>
      </c>
      <c r="S37" s="32">
        <v>4</v>
      </c>
      <c r="T37" s="32">
        <v>4</v>
      </c>
      <c r="U37" s="32">
        <v>4</v>
      </c>
      <c r="V37" s="32">
        <v>4</v>
      </c>
      <c r="W37" s="33">
        <v>4</v>
      </c>
      <c r="X37" s="33">
        <v>3</v>
      </c>
      <c r="Y37" s="33">
        <v>4</v>
      </c>
      <c r="Z37" s="33">
        <v>5</v>
      </c>
      <c r="AA37" s="33">
        <v>4</v>
      </c>
      <c r="AB37" s="33">
        <v>5</v>
      </c>
      <c r="AC37" s="33">
        <v>4</v>
      </c>
      <c r="AD37" s="33">
        <v>5</v>
      </c>
      <c r="AE37" s="33">
        <v>5</v>
      </c>
      <c r="AF37" s="33">
        <v>4</v>
      </c>
    </row>
    <row r="38" spans="1:32" ht="24">
      <c r="A38" s="29">
        <v>37</v>
      </c>
      <c r="B38" s="30">
        <v>2</v>
      </c>
      <c r="C38" s="30">
        <v>41</v>
      </c>
      <c r="D38" s="31">
        <f t="shared" si="2"/>
        <v>3</v>
      </c>
      <c r="E38" s="30">
        <v>2</v>
      </c>
      <c r="F38" s="30" t="s">
        <v>11</v>
      </c>
      <c r="G38" s="30">
        <v>0</v>
      </c>
      <c r="H38" s="30">
        <v>0</v>
      </c>
      <c r="I38" s="30">
        <v>1</v>
      </c>
      <c r="J38" s="30">
        <v>1</v>
      </c>
      <c r="K38" s="30">
        <v>0</v>
      </c>
      <c r="L38" s="30">
        <v>0</v>
      </c>
      <c r="M38" s="30">
        <v>15</v>
      </c>
      <c r="N38" s="31">
        <f t="shared" si="3"/>
        <v>2</v>
      </c>
      <c r="O38" s="32">
        <v>4</v>
      </c>
      <c r="P38" s="32">
        <v>4</v>
      </c>
      <c r="Q38" s="32">
        <v>4</v>
      </c>
      <c r="R38" s="32">
        <v>4</v>
      </c>
      <c r="S38" s="32">
        <v>4</v>
      </c>
      <c r="T38" s="32">
        <v>4</v>
      </c>
      <c r="U38" s="32">
        <v>4</v>
      </c>
      <c r="V38" s="32">
        <v>4</v>
      </c>
      <c r="W38" s="33">
        <v>3</v>
      </c>
      <c r="X38" s="33">
        <v>3</v>
      </c>
      <c r="Y38" s="33">
        <v>5</v>
      </c>
      <c r="Z38" s="33">
        <v>4</v>
      </c>
      <c r="AA38" s="33">
        <v>4</v>
      </c>
      <c r="AB38" s="33">
        <v>4</v>
      </c>
      <c r="AC38" s="33">
        <v>4</v>
      </c>
      <c r="AD38" s="33">
        <v>5</v>
      </c>
      <c r="AE38" s="33">
        <v>3</v>
      </c>
      <c r="AF38" s="33">
        <v>3</v>
      </c>
    </row>
    <row r="39" spans="1:14" ht="24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6"/>
    </row>
    <row r="40" spans="1:32" ht="24">
      <c r="A40" s="37" t="s">
        <v>16</v>
      </c>
      <c r="B40" s="35">
        <f>COUNTIF(B2:B39,1)</f>
        <v>3</v>
      </c>
      <c r="C40" s="35"/>
      <c r="D40" s="35" t="s">
        <v>36</v>
      </c>
      <c r="E40" s="35">
        <f>COUNTIF(E2:E38,1)</f>
        <v>0</v>
      </c>
      <c r="F40" s="35"/>
      <c r="G40" s="35">
        <f aca="true" t="shared" si="4" ref="G40:L40">COUNTIF(G2:G38,1)</f>
        <v>16</v>
      </c>
      <c r="H40" s="35">
        <f t="shared" si="4"/>
        <v>0</v>
      </c>
      <c r="I40" s="35">
        <f t="shared" si="4"/>
        <v>23</v>
      </c>
      <c r="J40" s="35">
        <f t="shared" si="4"/>
        <v>20</v>
      </c>
      <c r="K40" s="35">
        <f t="shared" si="4"/>
        <v>2</v>
      </c>
      <c r="L40" s="35">
        <f t="shared" si="4"/>
        <v>1</v>
      </c>
      <c r="M40" s="35"/>
      <c r="N40" s="38"/>
      <c r="O40" s="39">
        <f aca="true" t="shared" si="5" ref="O40:AA40">AVERAGE(O2:O38)</f>
        <v>4.27027027027027</v>
      </c>
      <c r="P40" s="39">
        <f t="shared" si="5"/>
        <v>4.378378378378378</v>
      </c>
      <c r="Q40" s="39">
        <f t="shared" si="5"/>
        <v>4.243243243243243</v>
      </c>
      <c r="R40" s="40">
        <f t="shared" si="5"/>
        <v>4.162162162162162</v>
      </c>
      <c r="S40" s="40">
        <f t="shared" si="5"/>
        <v>4.297297297297297</v>
      </c>
      <c r="T40" s="40">
        <f t="shared" si="5"/>
        <v>4.513513513513513</v>
      </c>
      <c r="U40" s="40">
        <f t="shared" si="5"/>
        <v>4.45945945945946</v>
      </c>
      <c r="V40" s="40">
        <f t="shared" si="5"/>
        <v>4.216216216216216</v>
      </c>
      <c r="W40" s="41">
        <f t="shared" si="5"/>
        <v>4.4324324324324325</v>
      </c>
      <c r="X40" s="41">
        <f t="shared" si="5"/>
        <v>4.351351351351352</v>
      </c>
      <c r="Y40" s="41">
        <f t="shared" si="5"/>
        <v>4.54054054054054</v>
      </c>
      <c r="Z40" s="41">
        <f t="shared" si="5"/>
        <v>4.594594594594595</v>
      </c>
      <c r="AA40" s="41">
        <f t="shared" si="5"/>
        <v>4.513513513513513</v>
      </c>
      <c r="AB40" s="42">
        <f aca="true" t="shared" si="6" ref="AB40:AD41">AVERAGE(O40:AA40)</f>
        <v>4.382536382536383</v>
      </c>
      <c r="AC40" s="42">
        <f t="shared" si="6"/>
        <v>4.391172237326084</v>
      </c>
      <c r="AD40" s="42">
        <f t="shared" si="6"/>
        <v>4.392156380322061</v>
      </c>
      <c r="AE40" s="42">
        <f>AVERAGE(R40:AD40)</f>
        <v>4.4036112370204314</v>
      </c>
      <c r="AF40" s="42">
        <f>AVERAGE(S40:AE40)</f>
        <v>4.42218424277876</v>
      </c>
    </row>
    <row r="41" spans="1:32" ht="24">
      <c r="A41" s="37" t="s">
        <v>17</v>
      </c>
      <c r="B41" s="35">
        <f>COUNTIF(B2:B38,2)</f>
        <v>34</v>
      </c>
      <c r="C41" s="35"/>
      <c r="D41" s="35" t="s">
        <v>37</v>
      </c>
      <c r="E41" s="35">
        <f>COUNTIF(E2:E38,2)</f>
        <v>37</v>
      </c>
      <c r="F41" s="35"/>
      <c r="G41" s="35"/>
      <c r="H41" s="35"/>
      <c r="I41" s="35"/>
      <c r="J41" s="35"/>
      <c r="K41" s="35"/>
      <c r="L41" s="35"/>
      <c r="M41" s="35"/>
      <c r="N41" s="38"/>
      <c r="O41" s="39">
        <f aca="true" t="shared" si="7" ref="O41:AA41">STDEV(O2:O38)</f>
        <v>0.5601908726620005</v>
      </c>
      <c r="P41" s="39">
        <f t="shared" si="7"/>
        <v>0.5452497568062709</v>
      </c>
      <c r="Q41" s="39">
        <f t="shared" si="7"/>
        <v>0.5479966243511916</v>
      </c>
      <c r="R41" s="43">
        <f t="shared" si="7"/>
        <v>0.6877303054053758</v>
      </c>
      <c r="S41" s="43">
        <f t="shared" si="7"/>
        <v>0.5198752449100351</v>
      </c>
      <c r="T41" s="43">
        <f t="shared" si="7"/>
        <v>0.5067117097095314</v>
      </c>
      <c r="U41" s="43">
        <f t="shared" si="7"/>
        <v>0.557504090398277</v>
      </c>
      <c r="V41" s="43">
        <f t="shared" si="7"/>
        <v>0.6722737180285671</v>
      </c>
      <c r="W41" s="44">
        <f t="shared" si="7"/>
        <v>0.6472394602609747</v>
      </c>
      <c r="X41" s="44">
        <f t="shared" si="7"/>
        <v>0.6331673561554637</v>
      </c>
      <c r="Y41" s="44">
        <f t="shared" si="7"/>
        <v>0.557504090398277</v>
      </c>
      <c r="Z41" s="44">
        <f t="shared" si="7"/>
        <v>0.5507297915523588</v>
      </c>
      <c r="AA41" s="44">
        <f t="shared" si="7"/>
        <v>0.5067117097095314</v>
      </c>
      <c r="AB41" s="42">
        <f t="shared" si="6"/>
        <v>0.5763757484882965</v>
      </c>
      <c r="AC41" s="42">
        <f t="shared" si="6"/>
        <v>0.5776207389364733</v>
      </c>
      <c r="AD41" s="42">
        <f t="shared" si="6"/>
        <v>0.5801108144849503</v>
      </c>
      <c r="AE41" s="42">
        <f>AVERAGE(R41:AD41)</f>
        <v>0.5825811368029317</v>
      </c>
      <c r="AF41" s="42">
        <f>AVERAGE(S41:AE41)</f>
        <v>0.5744927392181283</v>
      </c>
    </row>
    <row r="42" spans="1:14" ht="24">
      <c r="A42" s="37"/>
      <c r="B42" s="35">
        <f>SUM(B40:B41)</f>
        <v>37</v>
      </c>
      <c r="C42" s="35"/>
      <c r="D42" s="35" t="s">
        <v>38</v>
      </c>
      <c r="E42" s="35">
        <f>COUNTIF(E2:E38,3)</f>
        <v>0</v>
      </c>
      <c r="F42" s="35"/>
      <c r="G42" s="35"/>
      <c r="H42" s="35"/>
      <c r="I42" s="35"/>
      <c r="J42" s="35"/>
      <c r="K42" s="35"/>
      <c r="L42" s="35"/>
      <c r="M42" s="35"/>
      <c r="N42" s="38"/>
    </row>
    <row r="43" spans="1:14" ht="24">
      <c r="A43" s="37"/>
      <c r="B43" s="35"/>
      <c r="C43" s="35"/>
      <c r="D43" s="35"/>
      <c r="E43" s="35">
        <f>SUM(E40:E42)</f>
        <v>37</v>
      </c>
      <c r="F43" s="35"/>
      <c r="G43" s="35"/>
      <c r="H43" s="35"/>
      <c r="I43" s="35"/>
      <c r="J43" s="35"/>
      <c r="K43" s="35"/>
      <c r="L43" s="35"/>
      <c r="M43" s="35"/>
      <c r="N43" s="38"/>
    </row>
    <row r="44" spans="1:14" ht="24">
      <c r="A44" s="3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8"/>
    </row>
    <row r="45" spans="1:35" s="32" customFormat="1" ht="24">
      <c r="A45" s="3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8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4"/>
      <c r="AH45" s="34"/>
      <c r="AI45" s="34"/>
    </row>
    <row r="46" spans="1:35" s="32" customFormat="1" ht="24">
      <c r="A46" s="3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8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4"/>
      <c r="AH46" s="34"/>
      <c r="AI46" s="34"/>
    </row>
    <row r="47" spans="1:35" s="32" customFormat="1" ht="24">
      <c r="A47" s="3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8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4"/>
      <c r="AH47" s="34"/>
      <c r="AI47" s="34"/>
    </row>
    <row r="48" spans="1:35" s="32" customFormat="1" ht="24">
      <c r="A48" s="37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8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4"/>
      <c r="AH48" s="34"/>
      <c r="AI48" s="34"/>
    </row>
    <row r="49" spans="1:35" s="32" customFormat="1" ht="24">
      <c r="A49" s="37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8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/>
      <c r="AH49" s="34"/>
      <c r="AI49" s="34"/>
    </row>
    <row r="50" spans="1:35" s="32" customFormat="1" ht="24">
      <c r="A50" s="37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8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4"/>
      <c r="AH50" s="34"/>
      <c r="AI50" s="34"/>
    </row>
    <row r="51" spans="1:35" s="32" customFormat="1" ht="24">
      <c r="A51" s="37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8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4"/>
      <c r="AH51" s="34"/>
      <c r="AI51" s="34"/>
    </row>
    <row r="52" spans="1:35" s="32" customFormat="1" ht="24">
      <c r="A52" s="3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8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4"/>
      <c r="AH52" s="34"/>
      <c r="AI52" s="34"/>
    </row>
    <row r="53" spans="1:35" s="32" customFormat="1" ht="24">
      <c r="A53" s="3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8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4"/>
      <c r="AH53" s="34"/>
      <c r="AI53" s="34"/>
    </row>
    <row r="54" spans="1:35" s="32" customFormat="1" ht="24">
      <c r="A54" s="3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8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4"/>
      <c r="AH54" s="34"/>
      <c r="AI54" s="34"/>
    </row>
    <row r="55" spans="1:35" s="32" customFormat="1" ht="24">
      <c r="A55" s="37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8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4"/>
      <c r="AH55" s="34"/>
      <c r="AI55" s="34"/>
    </row>
    <row r="56" spans="1:35" s="32" customFormat="1" ht="24">
      <c r="A56" s="3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8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4"/>
      <c r="AH56" s="34"/>
      <c r="AI56" s="34"/>
    </row>
    <row r="57" spans="1:35" s="32" customFormat="1" ht="24">
      <c r="A57" s="37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8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4"/>
      <c r="AH57" s="34"/>
      <c r="AI57" s="34"/>
    </row>
    <row r="58" spans="1:35" s="32" customFormat="1" ht="24">
      <c r="A58" s="3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8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4"/>
      <c r="AH58" s="34"/>
      <c r="AI58" s="34"/>
    </row>
    <row r="59" spans="1:35" s="32" customFormat="1" ht="24">
      <c r="A59" s="3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8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4"/>
      <c r="AH59" s="34"/>
      <c r="AI59" s="34"/>
    </row>
    <row r="60" spans="1:35" s="32" customFormat="1" ht="24">
      <c r="A60" s="3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8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4"/>
      <c r="AH60" s="34"/>
      <c r="AI60" s="34"/>
    </row>
    <row r="61" spans="1:35" s="32" customFormat="1" ht="24">
      <c r="A61" s="3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8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4"/>
      <c r="AH61" s="34"/>
      <c r="AI61" s="34"/>
    </row>
    <row r="62" spans="1:35" s="32" customFormat="1" ht="24">
      <c r="A62" s="3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8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4"/>
      <c r="AH62" s="34"/>
      <c r="AI62" s="34"/>
    </row>
    <row r="63" spans="1:35" s="32" customFormat="1" ht="24">
      <c r="A63" s="3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8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4"/>
      <c r="AH63" s="34"/>
      <c r="AI63" s="34"/>
    </row>
    <row r="64" spans="1:35" s="32" customFormat="1" ht="24">
      <c r="A64" s="37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8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4"/>
      <c r="AH64" s="34"/>
      <c r="AI64" s="34"/>
    </row>
    <row r="65" spans="1:35" s="32" customFormat="1" ht="24">
      <c r="A65" s="37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8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4"/>
      <c r="AH65" s="34"/>
      <c r="AI65" s="34"/>
    </row>
    <row r="66" spans="1:35" s="32" customFormat="1" ht="24">
      <c r="A66" s="37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8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4"/>
      <c r="AH66" s="34"/>
      <c r="AI66" s="34"/>
    </row>
    <row r="67" spans="1:35" s="32" customFormat="1" ht="24">
      <c r="A67" s="37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8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4"/>
      <c r="AH67" s="34"/>
      <c r="AI67" s="34"/>
    </row>
    <row r="68" spans="1:35" s="32" customFormat="1" ht="24">
      <c r="A68" s="37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8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4"/>
      <c r="AH68" s="34"/>
      <c r="AI68" s="34"/>
    </row>
    <row r="69" spans="1:35" s="32" customFormat="1" ht="24">
      <c r="A69" s="37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8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4"/>
      <c r="AH69" s="34"/>
      <c r="AI69" s="34"/>
    </row>
    <row r="70" spans="1:35" s="32" customFormat="1" ht="24">
      <c r="A70" s="37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8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4"/>
      <c r="AH70" s="34"/>
      <c r="AI70" s="34"/>
    </row>
    <row r="71" spans="1:35" s="32" customFormat="1" ht="24">
      <c r="A71" s="3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8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4"/>
      <c r="AH71" s="34"/>
      <c r="AI71" s="34"/>
    </row>
    <row r="72" spans="1:35" s="32" customFormat="1" ht="24">
      <c r="A72" s="3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8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4"/>
      <c r="AH72" s="34"/>
      <c r="AI72" s="34"/>
    </row>
    <row r="73" spans="1:35" s="32" customFormat="1" ht="24">
      <c r="A73" s="3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8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4"/>
      <c r="AH73" s="34"/>
      <c r="AI73" s="34"/>
    </row>
    <row r="74" spans="1:35" s="32" customFormat="1" ht="24">
      <c r="A74" s="37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8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4"/>
      <c r="AH74" s="34"/>
      <c r="AI74" s="34"/>
    </row>
    <row r="75" spans="1:35" s="32" customFormat="1" ht="24">
      <c r="A75" s="37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8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4"/>
      <c r="AH75" s="34"/>
      <c r="AI75" s="34"/>
    </row>
    <row r="76" spans="1:35" s="32" customFormat="1" ht="24">
      <c r="A76" s="3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8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4"/>
      <c r="AH76" s="34"/>
      <c r="AI76" s="34"/>
    </row>
    <row r="77" spans="1:35" s="32" customFormat="1" ht="24">
      <c r="A77" s="3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8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4"/>
      <c r="AH77" s="34"/>
      <c r="AI77" s="34"/>
    </row>
    <row r="78" spans="1:35" s="32" customFormat="1" ht="24">
      <c r="A78" s="3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8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4"/>
      <c r="AH78" s="34"/>
      <c r="AI78" s="34"/>
    </row>
    <row r="79" spans="1:35" s="32" customFormat="1" ht="24">
      <c r="A79" s="3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8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4"/>
      <c r="AH79" s="34"/>
      <c r="AI79" s="34"/>
    </row>
    <row r="80" spans="1:35" s="32" customFormat="1" ht="24">
      <c r="A80" s="3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8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4"/>
      <c r="AH80" s="34"/>
      <c r="AI80" s="34"/>
    </row>
    <row r="81" spans="1:35" s="32" customFormat="1" ht="24">
      <c r="A81" s="37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8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4"/>
      <c r="AH81" s="34"/>
      <c r="AI81" s="34"/>
    </row>
    <row r="82" spans="1:35" s="32" customFormat="1" ht="24">
      <c r="A82" s="3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8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4"/>
      <c r="AH82" s="34"/>
      <c r="AI82" s="34"/>
    </row>
    <row r="83" spans="1:35" s="32" customFormat="1" ht="24">
      <c r="A83" s="37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8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4"/>
      <c r="AH83" s="34"/>
      <c r="AI83" s="34"/>
    </row>
    <row r="84" spans="1:35" s="32" customFormat="1" ht="24">
      <c r="A84" s="37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8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4"/>
      <c r="AH84" s="34"/>
      <c r="AI84" s="34"/>
    </row>
    <row r="85" spans="1:35" s="32" customFormat="1" ht="24">
      <c r="A85" s="37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8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4"/>
      <c r="AH85" s="34"/>
      <c r="AI85" s="34"/>
    </row>
    <row r="86" spans="1:35" s="32" customFormat="1" ht="24">
      <c r="A86" s="3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8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4"/>
      <c r="AH86" s="34"/>
      <c r="AI86" s="34"/>
    </row>
    <row r="87" spans="1:35" s="32" customFormat="1" ht="24">
      <c r="A87" s="37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8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4"/>
      <c r="AH87" s="34"/>
      <c r="AI87" s="34"/>
    </row>
    <row r="88" spans="1:35" s="32" customFormat="1" ht="24">
      <c r="A88" s="3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8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4"/>
      <c r="AH88" s="34"/>
      <c r="AI88" s="34"/>
    </row>
    <row r="89" spans="1:35" s="32" customFormat="1" ht="24">
      <c r="A89" s="3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8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4"/>
      <c r="AH89" s="34"/>
      <c r="AI89" s="34"/>
    </row>
    <row r="90" spans="1:35" s="32" customFormat="1" ht="24">
      <c r="A90" s="37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8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4"/>
      <c r="AH90" s="34"/>
      <c r="AI90" s="34"/>
    </row>
    <row r="91" spans="1:35" s="32" customFormat="1" ht="24">
      <c r="A91" s="3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8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4"/>
      <c r="AH91" s="34"/>
      <c r="AI91" s="34"/>
    </row>
    <row r="92" spans="1:35" s="32" customFormat="1" ht="24">
      <c r="A92" s="37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8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4"/>
      <c r="AH92" s="34"/>
      <c r="AI92" s="34"/>
    </row>
    <row r="93" spans="1:35" s="32" customFormat="1" ht="24">
      <c r="A93" s="37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8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4"/>
      <c r="AH93" s="34"/>
      <c r="AI93" s="34"/>
    </row>
    <row r="94" spans="1:35" s="32" customFormat="1" ht="24">
      <c r="A94" s="3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8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4"/>
      <c r="AH94" s="34"/>
      <c r="AI94" s="34"/>
    </row>
    <row r="95" spans="1:35" s="32" customFormat="1" ht="24">
      <c r="A95" s="37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8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4"/>
      <c r="AH95" s="34"/>
      <c r="AI95" s="34"/>
    </row>
    <row r="96" spans="1:35" s="32" customFormat="1" ht="24">
      <c r="A96" s="37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8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4"/>
      <c r="AH96" s="34"/>
      <c r="AI96" s="34"/>
    </row>
    <row r="97" spans="1:35" s="32" customFormat="1" ht="24">
      <c r="A97" s="37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8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4"/>
      <c r="AH97" s="34"/>
      <c r="AI97" s="34"/>
    </row>
    <row r="98" spans="1:35" s="32" customFormat="1" ht="24">
      <c r="A98" s="3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8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4"/>
      <c r="AI98" s="34"/>
    </row>
    <row r="99" spans="1:35" s="32" customFormat="1" ht="24">
      <c r="A99" s="37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8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4"/>
      <c r="AH99" s="34"/>
      <c r="AI99" s="34"/>
    </row>
    <row r="100" spans="1:35" s="32" customFormat="1" ht="24">
      <c r="A100" s="37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8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4"/>
      <c r="AH100" s="34"/>
      <c r="AI100" s="34"/>
    </row>
    <row r="101" spans="1:35" s="32" customFormat="1" ht="24">
      <c r="A101" s="37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8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4"/>
      <c r="AH101" s="34"/>
      <c r="AI101" s="34"/>
    </row>
    <row r="102" spans="1:35" s="32" customFormat="1" ht="24">
      <c r="A102" s="37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8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4"/>
      <c r="AH102" s="34"/>
      <c r="AI102" s="34"/>
    </row>
    <row r="103" spans="1:35" s="32" customFormat="1" ht="24">
      <c r="A103" s="37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8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4"/>
      <c r="AH103" s="34"/>
      <c r="AI103" s="34"/>
    </row>
    <row r="104" spans="1:35" s="32" customFormat="1" ht="24">
      <c r="A104" s="37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8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4"/>
      <c r="AH104" s="34"/>
      <c r="AI104" s="34"/>
    </row>
    <row r="105" spans="1:35" s="32" customFormat="1" ht="24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8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4"/>
      <c r="AH105" s="34"/>
      <c r="AI105" s="34"/>
    </row>
    <row r="106" spans="1:35" s="32" customFormat="1" ht="24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8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4"/>
      <c r="AH106" s="34"/>
      <c r="AI106" s="34"/>
    </row>
    <row r="107" spans="1:35" s="32" customFormat="1" ht="24">
      <c r="A107" s="37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8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4"/>
      <c r="AH107" s="34"/>
      <c r="AI107" s="34"/>
    </row>
    <row r="108" spans="1:35" s="32" customFormat="1" ht="24">
      <c r="A108" s="37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8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4"/>
      <c r="AH108" s="34"/>
      <c r="AI108" s="34"/>
    </row>
    <row r="109" spans="1:35" s="32" customFormat="1" ht="24">
      <c r="A109" s="37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8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4"/>
      <c r="AH109" s="34"/>
      <c r="AI109" s="34"/>
    </row>
    <row r="110" spans="1:35" s="32" customFormat="1" ht="24">
      <c r="A110" s="37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8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4"/>
      <c r="AH110" s="34"/>
      <c r="AI110" s="34"/>
    </row>
    <row r="111" spans="1:35" s="32" customFormat="1" ht="24">
      <c r="A111" s="37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8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4"/>
      <c r="AH111" s="34"/>
      <c r="AI111" s="34"/>
    </row>
    <row r="112" spans="1:35" s="32" customFormat="1" ht="24">
      <c r="A112" s="37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8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4"/>
      <c r="AH112" s="34"/>
      <c r="AI112" s="34"/>
    </row>
    <row r="113" spans="1:35" s="32" customFormat="1" ht="24">
      <c r="A113" s="37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8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4"/>
      <c r="AH113" s="34"/>
      <c r="AI113" s="34"/>
    </row>
    <row r="114" spans="1:35" s="32" customFormat="1" ht="24">
      <c r="A114" s="37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8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4"/>
      <c r="AH114" s="34"/>
      <c r="AI114" s="34"/>
    </row>
    <row r="115" spans="1:35" s="32" customFormat="1" ht="24">
      <c r="A115" s="37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8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4"/>
      <c r="AH115" s="34"/>
      <c r="AI115" s="34"/>
    </row>
    <row r="116" spans="1:35" s="32" customFormat="1" ht="24">
      <c r="A116" s="37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8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4"/>
      <c r="AH116" s="34"/>
      <c r="AI116" s="34"/>
    </row>
    <row r="117" spans="1:35" s="32" customFormat="1" ht="24">
      <c r="A117" s="37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8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4"/>
      <c r="AH117" s="34"/>
      <c r="AI117" s="34"/>
    </row>
    <row r="118" spans="1:35" s="32" customFormat="1" ht="24">
      <c r="A118" s="37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8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4"/>
      <c r="AH118" s="34"/>
      <c r="AI118" s="34"/>
    </row>
    <row r="119" spans="1:35" s="32" customFormat="1" ht="24">
      <c r="A119" s="37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8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4"/>
      <c r="AH119" s="34"/>
      <c r="AI119" s="34"/>
    </row>
    <row r="120" spans="1:35" s="32" customFormat="1" ht="24">
      <c r="A120" s="37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8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4"/>
      <c r="AH120" s="34"/>
      <c r="AI120" s="34"/>
    </row>
    <row r="121" spans="1:35" s="32" customFormat="1" ht="24">
      <c r="A121" s="37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8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4"/>
      <c r="AH121" s="34"/>
      <c r="AI121" s="34"/>
    </row>
    <row r="122" spans="1:35" s="32" customFormat="1" ht="24">
      <c r="A122" s="37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8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4"/>
      <c r="AH122" s="34"/>
      <c r="AI122" s="34"/>
    </row>
    <row r="123" spans="1:35" s="32" customFormat="1" ht="24">
      <c r="A123" s="37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8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4"/>
      <c r="AH123" s="34"/>
      <c r="AI123" s="34"/>
    </row>
    <row r="124" spans="1:35" s="32" customFormat="1" ht="24">
      <c r="A124" s="37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8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4"/>
      <c r="AH124" s="34"/>
      <c r="AI124" s="34"/>
    </row>
    <row r="125" spans="1:35" s="32" customFormat="1" ht="24">
      <c r="A125" s="37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8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4"/>
      <c r="AH125" s="34"/>
      <c r="AI125" s="34"/>
    </row>
    <row r="126" spans="1:35" s="32" customFormat="1" ht="24">
      <c r="A126" s="37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8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4"/>
      <c r="AH126" s="34"/>
      <c r="AI126" s="34"/>
    </row>
    <row r="127" spans="1:35" s="32" customFormat="1" ht="24">
      <c r="A127" s="37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8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4"/>
      <c r="AH127" s="34"/>
      <c r="AI127" s="34"/>
    </row>
    <row r="128" spans="1:35" s="32" customFormat="1" ht="24">
      <c r="A128" s="37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8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4"/>
      <c r="AH128" s="34"/>
      <c r="AI128" s="34"/>
    </row>
    <row r="129" spans="1:35" s="32" customFormat="1" ht="24">
      <c r="A129" s="37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8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4"/>
      <c r="AH129" s="34"/>
      <c r="AI129" s="34"/>
    </row>
    <row r="130" spans="1:35" s="32" customFormat="1" ht="24">
      <c r="A130" s="37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8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4"/>
      <c r="AH130" s="34"/>
      <c r="AI130" s="34"/>
    </row>
    <row r="131" spans="1:35" s="32" customFormat="1" ht="24">
      <c r="A131" s="37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8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4"/>
      <c r="AH131" s="34"/>
      <c r="AI131" s="34"/>
    </row>
    <row r="132" spans="1:35" s="32" customFormat="1" ht="24">
      <c r="A132" s="37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8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4"/>
      <c r="AH132" s="34"/>
      <c r="AI132" s="34"/>
    </row>
    <row r="133" spans="1:35" s="32" customFormat="1" ht="24">
      <c r="A133" s="37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8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4"/>
      <c r="AH133" s="34"/>
      <c r="AI133" s="34"/>
    </row>
    <row r="134" spans="1:35" s="32" customFormat="1" ht="24">
      <c r="A134" s="37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8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4"/>
      <c r="AH134" s="34"/>
      <c r="AI134" s="34"/>
    </row>
    <row r="135" spans="1:35" s="32" customFormat="1" ht="24">
      <c r="A135" s="37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8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4"/>
      <c r="AH135" s="34"/>
      <c r="AI135" s="34"/>
    </row>
    <row r="136" spans="1:35" s="32" customFormat="1" ht="24">
      <c r="A136" s="37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8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4"/>
      <c r="AH136" s="34"/>
      <c r="AI136" s="34"/>
    </row>
    <row r="137" spans="1:35" s="32" customFormat="1" ht="24">
      <c r="A137" s="37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8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4"/>
      <c r="AH137" s="34"/>
      <c r="AI137" s="34"/>
    </row>
    <row r="138" spans="1:35" s="32" customFormat="1" ht="24">
      <c r="A138" s="37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8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4"/>
      <c r="AH138" s="34"/>
      <c r="AI138" s="34"/>
    </row>
    <row r="139" spans="1:35" s="32" customFormat="1" ht="24">
      <c r="A139" s="37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8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4"/>
      <c r="AH139" s="34"/>
      <c r="AI139" s="34"/>
    </row>
    <row r="140" spans="1:35" s="32" customFormat="1" ht="24">
      <c r="A140" s="37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8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4"/>
      <c r="AH140" s="34"/>
      <c r="AI140" s="34"/>
    </row>
    <row r="141" spans="1:35" s="32" customFormat="1" ht="24">
      <c r="A141" s="37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8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4"/>
      <c r="AH141" s="34"/>
      <c r="AI141" s="34"/>
    </row>
    <row r="142" spans="1:35" s="32" customFormat="1" ht="24">
      <c r="A142" s="37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8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4"/>
      <c r="AH142" s="34"/>
      <c r="AI142" s="34"/>
    </row>
    <row r="143" spans="1:35" s="32" customFormat="1" ht="24">
      <c r="A143" s="37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8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4"/>
      <c r="AH143" s="34"/>
      <c r="AI143" s="34"/>
    </row>
    <row r="144" spans="1:35" s="32" customFormat="1" ht="24">
      <c r="A144" s="37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8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4"/>
      <c r="AH144" s="34"/>
      <c r="AI144" s="34"/>
    </row>
    <row r="145" spans="1:35" s="32" customFormat="1" ht="24">
      <c r="A145" s="37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8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4"/>
      <c r="AH145" s="34"/>
      <c r="AI145" s="34"/>
    </row>
    <row r="146" spans="1:35" s="32" customFormat="1" ht="24">
      <c r="A146" s="37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8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4"/>
      <c r="AH146" s="34"/>
      <c r="AI146" s="34"/>
    </row>
    <row r="147" spans="1:35" s="32" customFormat="1" ht="24">
      <c r="A147" s="37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8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4"/>
      <c r="AH147" s="34"/>
      <c r="AI147" s="34"/>
    </row>
    <row r="148" spans="1:35" s="32" customFormat="1" ht="24">
      <c r="A148" s="37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8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4"/>
      <c r="AH148" s="34"/>
      <c r="AI148" s="34"/>
    </row>
    <row r="149" spans="1:35" s="32" customFormat="1" ht="24">
      <c r="A149" s="37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8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4"/>
      <c r="AH149" s="34"/>
      <c r="AI149" s="34"/>
    </row>
    <row r="150" spans="1:35" s="32" customFormat="1" ht="24">
      <c r="A150" s="37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8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4"/>
      <c r="AH150" s="34"/>
      <c r="AI150" s="34"/>
    </row>
    <row r="151" spans="1:35" s="32" customFormat="1" ht="24">
      <c r="A151" s="37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8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4"/>
      <c r="AH151" s="34"/>
      <c r="AI151" s="34"/>
    </row>
    <row r="152" spans="1:35" s="32" customFormat="1" ht="24">
      <c r="A152" s="37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8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4"/>
      <c r="AH152" s="34"/>
      <c r="AI152" s="34"/>
    </row>
    <row r="153" spans="1:35" s="32" customFormat="1" ht="24">
      <c r="A153" s="37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8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4"/>
      <c r="AH153" s="34"/>
      <c r="AI153" s="34"/>
    </row>
    <row r="154" spans="1:35" s="32" customFormat="1" ht="24">
      <c r="A154" s="37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8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4"/>
      <c r="AH154" s="34"/>
      <c r="AI154" s="34"/>
    </row>
    <row r="155" spans="1:35" s="32" customFormat="1" ht="24">
      <c r="A155" s="37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8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4"/>
      <c r="AH155" s="34"/>
      <c r="AI155" s="34"/>
    </row>
    <row r="156" spans="1:35" s="32" customFormat="1" ht="24">
      <c r="A156" s="37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8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4"/>
      <c r="AH156" s="34"/>
      <c r="AI156" s="34"/>
    </row>
    <row r="157" spans="1:35" s="32" customFormat="1" ht="24">
      <c r="A157" s="37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8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4"/>
      <c r="AH157" s="34"/>
      <c r="AI157" s="34"/>
    </row>
    <row r="158" spans="1:35" s="32" customFormat="1" ht="24">
      <c r="A158" s="37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8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4"/>
      <c r="AH158" s="34"/>
      <c r="AI158" s="34"/>
    </row>
    <row r="159" spans="1:35" s="32" customFormat="1" ht="24">
      <c r="A159" s="37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8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4"/>
      <c r="AH159" s="34"/>
      <c r="AI159" s="34"/>
    </row>
    <row r="160" spans="1:35" s="32" customFormat="1" ht="24">
      <c r="A160" s="37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8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4"/>
      <c r="AH160" s="34"/>
      <c r="AI160" s="34"/>
    </row>
    <row r="161" spans="1:35" s="32" customFormat="1" ht="24">
      <c r="A161" s="37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8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4"/>
      <c r="AH161" s="34"/>
      <c r="AI161" s="34"/>
    </row>
    <row r="162" spans="1:35" s="32" customFormat="1" ht="24">
      <c r="A162" s="37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8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4"/>
      <c r="AH162" s="34"/>
      <c r="AI162" s="34"/>
    </row>
    <row r="163" spans="1:35" s="32" customFormat="1" ht="24">
      <c r="A163" s="37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8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4"/>
      <c r="AH163" s="34"/>
      <c r="AI163" s="34"/>
    </row>
    <row r="164" spans="1:35" s="32" customFormat="1" ht="24">
      <c r="A164" s="37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8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4"/>
      <c r="AH164" s="34"/>
      <c r="AI164" s="34"/>
    </row>
    <row r="165" spans="1:35" s="32" customFormat="1" ht="24">
      <c r="A165" s="37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8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4"/>
      <c r="AH165" s="34"/>
      <c r="AI165" s="34"/>
    </row>
    <row r="166" spans="1:35" s="32" customFormat="1" ht="24">
      <c r="A166" s="37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8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4"/>
      <c r="AH166" s="34"/>
      <c r="AI166" s="34"/>
    </row>
    <row r="167" spans="1:35" s="32" customFormat="1" ht="24">
      <c r="A167" s="37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8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4"/>
      <c r="AH167" s="34"/>
      <c r="AI167" s="34"/>
    </row>
    <row r="168" spans="1:35" s="32" customFormat="1" ht="24">
      <c r="A168" s="37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8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4"/>
      <c r="AH168" s="34"/>
      <c r="AI168" s="34"/>
    </row>
    <row r="169" spans="1:35" s="32" customFormat="1" ht="24">
      <c r="A169" s="37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8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4"/>
      <c r="AH169" s="34"/>
      <c r="AI169" s="34"/>
    </row>
    <row r="170" spans="1:35" s="32" customFormat="1" ht="24">
      <c r="A170" s="37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8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4"/>
      <c r="AH170" s="34"/>
      <c r="AI170" s="34"/>
    </row>
    <row r="171" spans="1:35" s="32" customFormat="1" ht="24">
      <c r="A171" s="3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8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4"/>
      <c r="AH171" s="34"/>
      <c r="AI171" s="34"/>
    </row>
    <row r="172" spans="1:35" s="32" customFormat="1" ht="24">
      <c r="A172" s="37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8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4"/>
      <c r="AH172" s="34"/>
      <c r="AI172" s="34"/>
    </row>
    <row r="173" spans="1:35" s="32" customFormat="1" ht="24">
      <c r="A173" s="37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8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4"/>
      <c r="AH173" s="34"/>
      <c r="AI173" s="34"/>
    </row>
    <row r="174" spans="1:35" s="32" customFormat="1" ht="24">
      <c r="A174" s="37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8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4"/>
      <c r="AH174" s="34"/>
      <c r="AI174" s="34"/>
    </row>
    <row r="175" spans="1:35" s="32" customFormat="1" ht="24">
      <c r="A175" s="37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8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4"/>
      <c r="AH175" s="34"/>
      <c r="AI175" s="34"/>
    </row>
    <row r="176" spans="1:35" s="32" customFormat="1" ht="24">
      <c r="A176" s="37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8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4"/>
      <c r="AH176" s="34"/>
      <c r="AI176" s="34"/>
    </row>
    <row r="177" spans="1:35" s="32" customFormat="1" ht="24">
      <c r="A177" s="37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8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4"/>
      <c r="AH177" s="34"/>
      <c r="AI177" s="34"/>
    </row>
    <row r="178" spans="1:35" s="32" customFormat="1" ht="24">
      <c r="A178" s="37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8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4"/>
      <c r="AH178" s="34"/>
      <c r="AI178" s="34"/>
    </row>
    <row r="179" spans="1:35" s="32" customFormat="1" ht="24">
      <c r="A179" s="37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8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4"/>
      <c r="AH179" s="34"/>
      <c r="AI179" s="34"/>
    </row>
    <row r="180" spans="1:35" s="32" customFormat="1" ht="24">
      <c r="A180" s="37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8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4"/>
      <c r="AH180" s="34"/>
      <c r="AI180" s="34"/>
    </row>
    <row r="181" spans="1:35" s="32" customFormat="1" ht="24">
      <c r="A181" s="37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8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4"/>
      <c r="AH181" s="34"/>
      <c r="AI181" s="34"/>
    </row>
    <row r="182" spans="1:35" s="32" customFormat="1" ht="24">
      <c r="A182" s="37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8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4"/>
      <c r="AH182" s="34"/>
      <c r="AI182" s="34"/>
    </row>
    <row r="183" spans="1:35" s="32" customFormat="1" ht="24">
      <c r="A183" s="37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8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4"/>
      <c r="AH183" s="34"/>
      <c r="AI183" s="34"/>
    </row>
    <row r="184" spans="1:35" s="32" customFormat="1" ht="24">
      <c r="A184" s="37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8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4"/>
      <c r="AH184" s="34"/>
      <c r="AI184" s="34"/>
    </row>
    <row r="185" spans="1:35" s="32" customFormat="1" ht="24">
      <c r="A185" s="37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8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4"/>
      <c r="AH185" s="34"/>
      <c r="AI185" s="34"/>
    </row>
    <row r="186" spans="1:35" s="32" customFormat="1" ht="24">
      <c r="A186" s="37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8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4"/>
      <c r="AH186" s="34"/>
      <c r="AI186" s="34"/>
    </row>
    <row r="187" spans="1:35" s="32" customFormat="1" ht="24">
      <c r="A187" s="37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8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4"/>
      <c r="AH187" s="34"/>
      <c r="AI187" s="34"/>
    </row>
    <row r="188" spans="1:35" s="32" customFormat="1" ht="24">
      <c r="A188" s="37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8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4"/>
      <c r="AH188" s="34"/>
      <c r="AI188" s="34"/>
    </row>
    <row r="189" spans="1:35" s="32" customFormat="1" ht="24">
      <c r="A189" s="37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8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4"/>
      <c r="AH189" s="34"/>
      <c r="AI189" s="34"/>
    </row>
    <row r="190" spans="1:35" s="32" customFormat="1" ht="24">
      <c r="A190" s="37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8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4"/>
      <c r="AH190" s="34"/>
      <c r="AI190" s="34"/>
    </row>
    <row r="191" spans="1:35" s="32" customFormat="1" ht="24">
      <c r="A191" s="37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8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4"/>
      <c r="AH191" s="34"/>
      <c r="AI191" s="34"/>
    </row>
    <row r="192" spans="1:35" s="32" customFormat="1" ht="24">
      <c r="A192" s="37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8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4"/>
      <c r="AH192" s="34"/>
      <c r="AI192" s="34"/>
    </row>
    <row r="193" spans="1:35" s="32" customFormat="1" ht="24">
      <c r="A193" s="37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8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4"/>
      <c r="AH193" s="34"/>
      <c r="AI193" s="34"/>
    </row>
    <row r="194" spans="1:35" s="32" customFormat="1" ht="24">
      <c r="A194" s="37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8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4"/>
      <c r="AH194" s="34"/>
      <c r="AI194" s="34"/>
    </row>
    <row r="195" spans="1:35" s="32" customFormat="1" ht="24">
      <c r="A195" s="37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8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4"/>
      <c r="AH195" s="34"/>
      <c r="AI195" s="34"/>
    </row>
    <row r="196" spans="1:35" s="32" customFormat="1" ht="24">
      <c r="A196" s="37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8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4"/>
      <c r="AH196" s="34"/>
      <c r="AI196" s="34"/>
    </row>
    <row r="197" spans="1:35" s="32" customFormat="1" ht="24">
      <c r="A197" s="37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8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4"/>
      <c r="AH197" s="34"/>
      <c r="AI197" s="34"/>
    </row>
    <row r="198" spans="1:35" s="32" customFormat="1" ht="24">
      <c r="A198" s="37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8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4"/>
      <c r="AH198" s="34"/>
      <c r="AI198" s="34"/>
    </row>
    <row r="199" spans="1:35" s="32" customFormat="1" ht="24">
      <c r="A199" s="37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8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4"/>
      <c r="AH199" s="34"/>
      <c r="AI199" s="34"/>
    </row>
    <row r="200" spans="1:35" s="32" customFormat="1" ht="24">
      <c r="A200" s="37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8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4"/>
      <c r="AH200" s="34"/>
      <c r="AI200" s="34"/>
    </row>
    <row r="201" spans="1:35" s="32" customFormat="1" ht="24">
      <c r="A201" s="37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8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4"/>
      <c r="AH201" s="34"/>
      <c r="AI201" s="34"/>
    </row>
    <row r="202" spans="1:35" s="32" customFormat="1" ht="24">
      <c r="A202" s="37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8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4"/>
      <c r="AH202" s="34"/>
      <c r="AI202" s="34"/>
    </row>
    <row r="203" spans="1:35" s="32" customFormat="1" ht="24">
      <c r="A203" s="37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8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4"/>
      <c r="AH203" s="34"/>
      <c r="AI203" s="34"/>
    </row>
    <row r="204" spans="1:35" s="32" customFormat="1" ht="24">
      <c r="A204" s="37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8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4"/>
      <c r="AH204" s="34"/>
      <c r="AI204" s="34"/>
    </row>
    <row r="205" spans="1:35" s="32" customFormat="1" ht="24">
      <c r="A205" s="37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8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4"/>
      <c r="AH205" s="34"/>
      <c r="AI205" s="34"/>
    </row>
    <row r="206" spans="1:35" s="32" customFormat="1" ht="24">
      <c r="A206" s="37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8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4"/>
      <c r="AH206" s="34"/>
      <c r="AI206" s="34"/>
    </row>
    <row r="207" spans="1:35" s="32" customFormat="1" ht="24">
      <c r="A207" s="37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8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4"/>
      <c r="AH207" s="34"/>
      <c r="AI207" s="34"/>
    </row>
    <row r="208" spans="1:35" s="32" customFormat="1" ht="24">
      <c r="A208" s="37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8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4"/>
      <c r="AH208" s="34"/>
      <c r="AI208" s="34"/>
    </row>
    <row r="209" spans="1:35" s="32" customFormat="1" ht="24">
      <c r="A209" s="37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8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4"/>
      <c r="AH209" s="34"/>
      <c r="AI209" s="34"/>
    </row>
    <row r="210" spans="1:35" s="32" customFormat="1" ht="24">
      <c r="A210" s="37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8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4"/>
      <c r="AH210" s="34"/>
      <c r="AI210" s="34"/>
    </row>
    <row r="211" spans="1:35" s="32" customFormat="1" ht="24">
      <c r="A211" s="37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8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4"/>
      <c r="AH211" s="34"/>
      <c r="AI211" s="34"/>
    </row>
    <row r="212" spans="1:35" s="32" customFormat="1" ht="24">
      <c r="A212" s="37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8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4"/>
      <c r="AH212" s="34"/>
      <c r="AI212" s="34"/>
    </row>
    <row r="213" spans="1:35" s="32" customFormat="1" ht="24">
      <c r="A213" s="37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8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4"/>
      <c r="AH213" s="34"/>
      <c r="AI213" s="34"/>
    </row>
    <row r="214" spans="1:35" s="32" customFormat="1" ht="24">
      <c r="A214" s="37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8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4"/>
      <c r="AH214" s="34"/>
      <c r="AI214" s="34"/>
    </row>
    <row r="215" spans="1:35" s="32" customFormat="1" ht="24">
      <c r="A215" s="37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8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4"/>
      <c r="AH215" s="34"/>
      <c r="AI215" s="34"/>
    </row>
    <row r="216" spans="1:35" s="32" customFormat="1" ht="24">
      <c r="A216" s="37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8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4"/>
      <c r="AH216" s="34"/>
      <c r="AI216" s="34"/>
    </row>
    <row r="217" spans="1:35" s="32" customFormat="1" ht="24">
      <c r="A217" s="37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8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4"/>
      <c r="AH217" s="34"/>
      <c r="AI217" s="34"/>
    </row>
    <row r="218" spans="1:35" s="32" customFormat="1" ht="24">
      <c r="A218" s="37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8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4"/>
      <c r="AH218" s="34"/>
      <c r="AI218" s="34"/>
    </row>
    <row r="219" spans="1:35" s="32" customFormat="1" ht="24">
      <c r="A219" s="37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8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4"/>
      <c r="AH219" s="34"/>
      <c r="AI219" s="34"/>
    </row>
    <row r="220" spans="1:35" s="32" customFormat="1" ht="24">
      <c r="A220" s="37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8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4"/>
      <c r="AH220" s="34"/>
      <c r="AI220" s="34"/>
    </row>
    <row r="221" spans="1:35" s="32" customFormat="1" ht="24">
      <c r="A221" s="37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8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4"/>
      <c r="AH221" s="34"/>
      <c r="AI221" s="34"/>
    </row>
    <row r="222" spans="1:35" s="32" customFormat="1" ht="24">
      <c r="A222" s="37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8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4"/>
      <c r="AH222" s="34"/>
      <c r="AI222" s="34"/>
    </row>
    <row r="223" spans="1:35" s="32" customFormat="1" ht="24">
      <c r="A223" s="37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8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4"/>
      <c r="AH223" s="34"/>
      <c r="AI223" s="34"/>
    </row>
    <row r="224" spans="1:35" s="32" customFormat="1" ht="24">
      <c r="A224" s="37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8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4"/>
      <c r="AH224" s="34"/>
      <c r="AI224" s="34"/>
    </row>
    <row r="225" spans="1:35" s="32" customFormat="1" ht="24">
      <c r="A225" s="37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8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4"/>
      <c r="AH225" s="34"/>
      <c r="AI225" s="34"/>
    </row>
    <row r="226" spans="1:35" s="32" customFormat="1" ht="24">
      <c r="A226" s="37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8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4"/>
      <c r="AH226" s="34"/>
      <c r="AI226" s="34"/>
    </row>
    <row r="227" spans="1:35" s="32" customFormat="1" ht="24">
      <c r="A227" s="37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8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4"/>
      <c r="AH227" s="34"/>
      <c r="AI227" s="34"/>
    </row>
    <row r="228" spans="1:35" s="32" customFormat="1" ht="24">
      <c r="A228" s="37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8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4"/>
      <c r="AH228" s="34"/>
      <c r="AI228" s="34"/>
    </row>
    <row r="229" spans="1:35" s="32" customFormat="1" ht="24">
      <c r="A229" s="37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8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4"/>
      <c r="AH229" s="34"/>
      <c r="AI229" s="34"/>
    </row>
    <row r="230" spans="1:35" s="32" customFormat="1" ht="24">
      <c r="A230" s="37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8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4"/>
      <c r="AH230" s="34"/>
      <c r="AI230" s="34"/>
    </row>
    <row r="231" spans="1:35" s="32" customFormat="1" ht="24">
      <c r="A231" s="37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8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4"/>
      <c r="AH231" s="34"/>
      <c r="AI231" s="34"/>
    </row>
    <row r="232" spans="1:35" s="32" customFormat="1" ht="24">
      <c r="A232" s="37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8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4"/>
      <c r="AH232" s="34"/>
      <c r="AI232" s="34"/>
    </row>
    <row r="233" spans="1:35" s="32" customFormat="1" ht="24">
      <c r="A233" s="37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8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4"/>
      <c r="AH233" s="34"/>
      <c r="AI233" s="34"/>
    </row>
    <row r="234" spans="1:35" s="32" customFormat="1" ht="24">
      <c r="A234" s="37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8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4"/>
      <c r="AH234" s="34"/>
      <c r="AI234" s="34"/>
    </row>
    <row r="235" spans="1:35" s="32" customFormat="1" ht="24">
      <c r="A235" s="37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8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4"/>
      <c r="AH235" s="34"/>
      <c r="AI235" s="34"/>
    </row>
    <row r="236" spans="1:35" s="32" customFormat="1" ht="24">
      <c r="A236" s="37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8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4"/>
      <c r="AH236" s="34"/>
      <c r="AI236" s="34"/>
    </row>
    <row r="237" spans="1:35" s="32" customFormat="1" ht="24">
      <c r="A237" s="37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8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4"/>
      <c r="AH237" s="34"/>
      <c r="AI237" s="34"/>
    </row>
    <row r="238" spans="1:35" s="32" customFormat="1" ht="24">
      <c r="A238" s="37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8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4"/>
      <c r="AH238" s="34"/>
      <c r="AI238" s="34"/>
    </row>
    <row r="239" spans="1:35" s="32" customFormat="1" ht="24">
      <c r="A239" s="37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8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4"/>
      <c r="AH239" s="34"/>
      <c r="AI239" s="34"/>
    </row>
    <row r="240" spans="1:35" s="32" customFormat="1" ht="24">
      <c r="A240" s="37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8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4"/>
      <c r="AH240" s="34"/>
      <c r="AI240" s="34"/>
    </row>
    <row r="241" spans="1:35" s="32" customFormat="1" ht="24">
      <c r="A241" s="37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8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4"/>
      <c r="AH241" s="34"/>
      <c r="AI241" s="34"/>
    </row>
    <row r="242" spans="1:35" s="32" customFormat="1" ht="24">
      <c r="A242" s="37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8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4"/>
      <c r="AH242" s="34"/>
      <c r="AI242" s="34"/>
    </row>
    <row r="243" spans="1:35" s="32" customFormat="1" ht="24">
      <c r="A243" s="37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8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4"/>
      <c r="AH243" s="34"/>
      <c r="AI243" s="34"/>
    </row>
    <row r="244" spans="1:35" s="32" customFormat="1" ht="24">
      <c r="A244" s="37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8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4"/>
      <c r="AH244" s="34"/>
      <c r="AI244" s="34"/>
    </row>
    <row r="245" spans="1:35" s="32" customFormat="1" ht="24">
      <c r="A245" s="37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8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4"/>
      <c r="AH245" s="34"/>
      <c r="AI245" s="34"/>
    </row>
    <row r="246" spans="1:35" s="32" customFormat="1" ht="24">
      <c r="A246" s="37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8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4"/>
      <c r="AH246" s="34"/>
      <c r="AI246" s="34"/>
    </row>
    <row r="247" spans="1:35" s="32" customFormat="1" ht="24">
      <c r="A247" s="37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8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4"/>
      <c r="AH247" s="34"/>
      <c r="AI247" s="34"/>
    </row>
    <row r="248" spans="1:35" s="32" customFormat="1" ht="24">
      <c r="A248" s="37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8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4"/>
      <c r="AH248" s="34"/>
      <c r="AI248" s="34"/>
    </row>
    <row r="249" spans="1:35" s="32" customFormat="1" ht="24">
      <c r="A249" s="37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8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4"/>
      <c r="AH249" s="34"/>
      <c r="AI249" s="34"/>
    </row>
    <row r="250" spans="1:35" s="32" customFormat="1" ht="24">
      <c r="A250" s="37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8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4"/>
      <c r="AH250" s="34"/>
      <c r="AI250" s="34"/>
    </row>
    <row r="251" spans="1:35" s="32" customFormat="1" ht="24">
      <c r="A251" s="37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8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4"/>
      <c r="AH251" s="34"/>
      <c r="AI251" s="34"/>
    </row>
    <row r="252" spans="1:35" s="32" customFormat="1" ht="24">
      <c r="A252" s="37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8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4"/>
      <c r="AH252" s="34"/>
      <c r="AI252" s="34"/>
    </row>
    <row r="253" spans="1:35" s="32" customFormat="1" ht="24">
      <c r="A253" s="37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8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4"/>
      <c r="AH253" s="34"/>
      <c r="AI253" s="34"/>
    </row>
    <row r="254" spans="1:35" s="32" customFormat="1" ht="24">
      <c r="A254" s="37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8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4"/>
      <c r="AH254" s="34"/>
      <c r="AI254" s="34"/>
    </row>
    <row r="255" spans="1:35" s="32" customFormat="1" ht="24">
      <c r="A255" s="37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8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4"/>
      <c r="AH255" s="34"/>
      <c r="AI255" s="34"/>
    </row>
    <row r="256" spans="1:35" s="32" customFormat="1" ht="24">
      <c r="A256" s="37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8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4"/>
      <c r="AH256" s="34"/>
      <c r="AI256" s="34"/>
    </row>
    <row r="257" spans="1:35" s="32" customFormat="1" ht="24">
      <c r="A257" s="37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8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4"/>
      <c r="AH257" s="34"/>
      <c r="AI257" s="34"/>
    </row>
    <row r="258" spans="1:35" s="32" customFormat="1" ht="24">
      <c r="A258" s="37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8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4"/>
      <c r="AH258" s="34"/>
      <c r="AI258" s="34"/>
    </row>
    <row r="259" spans="1:35" s="32" customFormat="1" ht="24">
      <c r="A259" s="37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8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4"/>
      <c r="AH259" s="34"/>
      <c r="AI259" s="34"/>
    </row>
    <row r="260" spans="1:35" s="32" customFormat="1" ht="24">
      <c r="A260" s="37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8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4"/>
      <c r="AH260" s="34"/>
      <c r="AI260" s="34"/>
    </row>
    <row r="261" spans="1:35" s="32" customFormat="1" ht="24">
      <c r="A261" s="37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8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4"/>
      <c r="AH261" s="34"/>
      <c r="AI261" s="34"/>
    </row>
    <row r="262" spans="1:35" s="32" customFormat="1" ht="24">
      <c r="A262" s="37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8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4"/>
      <c r="AH262" s="34"/>
      <c r="AI262" s="34"/>
    </row>
    <row r="263" spans="1:35" s="32" customFormat="1" ht="24">
      <c r="A263" s="37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8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4"/>
      <c r="AH263" s="34"/>
      <c r="AI263" s="34"/>
    </row>
    <row r="264" spans="1:35" s="32" customFormat="1" ht="24">
      <c r="A264" s="37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8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4"/>
      <c r="AH264" s="34"/>
      <c r="AI264" s="34"/>
    </row>
    <row r="265" spans="1:35" s="32" customFormat="1" ht="24">
      <c r="A265" s="37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8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4"/>
      <c r="AH265" s="34"/>
      <c r="AI265" s="34"/>
    </row>
    <row r="266" spans="1:35" s="32" customFormat="1" ht="24">
      <c r="A266" s="37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8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4"/>
      <c r="AH266" s="34"/>
      <c r="AI266" s="34"/>
    </row>
    <row r="267" spans="1:35" s="32" customFormat="1" ht="24">
      <c r="A267" s="37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8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4"/>
      <c r="AH267" s="34"/>
      <c r="AI267" s="34"/>
    </row>
    <row r="268" spans="1:35" s="32" customFormat="1" ht="24">
      <c r="A268" s="37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8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4"/>
      <c r="AH268" s="34"/>
      <c r="AI268" s="34"/>
    </row>
    <row r="269" spans="1:35" s="32" customFormat="1" ht="24">
      <c r="A269" s="37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8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4"/>
      <c r="AH269" s="34"/>
      <c r="AI269" s="34"/>
    </row>
    <row r="270" spans="1:35" s="32" customFormat="1" ht="24">
      <c r="A270" s="37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8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4"/>
      <c r="AH270" s="34"/>
      <c r="AI270" s="34"/>
    </row>
    <row r="271" spans="1:35" s="32" customFormat="1" ht="24">
      <c r="A271" s="37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8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4"/>
      <c r="AH271" s="34"/>
      <c r="AI271" s="34"/>
    </row>
    <row r="272" spans="1:35" s="32" customFormat="1" ht="24">
      <c r="A272" s="37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8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4"/>
      <c r="AH272" s="34"/>
      <c r="AI272" s="34"/>
    </row>
    <row r="273" spans="1:35" s="32" customFormat="1" ht="24">
      <c r="A273" s="37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8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4"/>
      <c r="AH273" s="34"/>
      <c r="AI273" s="34"/>
    </row>
    <row r="274" spans="1:35" s="32" customFormat="1" ht="24">
      <c r="A274" s="37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8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4"/>
      <c r="AH274" s="34"/>
      <c r="AI274" s="34"/>
    </row>
    <row r="275" spans="1:35" s="32" customFormat="1" ht="24">
      <c r="A275" s="37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8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4"/>
      <c r="AH275" s="34"/>
      <c r="AI275" s="34"/>
    </row>
    <row r="276" spans="1:35" s="32" customFormat="1" ht="24">
      <c r="A276" s="37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8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4"/>
      <c r="AH276" s="34"/>
      <c r="AI276" s="34"/>
    </row>
    <row r="277" spans="1:35" s="32" customFormat="1" ht="24">
      <c r="A277" s="37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8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4"/>
      <c r="AH277" s="34"/>
      <c r="AI277" s="34"/>
    </row>
    <row r="278" spans="1:35" s="32" customFormat="1" ht="24">
      <c r="A278" s="37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8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4"/>
      <c r="AH278" s="34"/>
      <c r="AI278" s="34"/>
    </row>
    <row r="279" spans="1:35" s="32" customFormat="1" ht="24">
      <c r="A279" s="37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8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4"/>
      <c r="AH279" s="34"/>
      <c r="AI279" s="34"/>
    </row>
    <row r="280" spans="1:35" s="32" customFormat="1" ht="24">
      <c r="A280" s="37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8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4"/>
      <c r="AH280" s="34"/>
      <c r="AI280" s="34"/>
    </row>
    <row r="281" spans="1:35" s="32" customFormat="1" ht="24">
      <c r="A281" s="37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8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4"/>
      <c r="AH281" s="34"/>
      <c r="AI281" s="34"/>
    </row>
    <row r="282" spans="1:35" s="32" customFormat="1" ht="24">
      <c r="A282" s="37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8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4"/>
      <c r="AH282" s="34"/>
      <c r="AI282" s="34"/>
    </row>
    <row r="283" spans="1:35" s="32" customFormat="1" ht="24">
      <c r="A283" s="37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8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4"/>
      <c r="AH283" s="34"/>
      <c r="AI283" s="34"/>
    </row>
    <row r="284" spans="1:35" s="32" customFormat="1" ht="24">
      <c r="A284" s="37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8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4"/>
      <c r="AH284" s="34"/>
      <c r="AI284" s="34"/>
    </row>
    <row r="285" spans="1:35" s="32" customFormat="1" ht="24">
      <c r="A285" s="37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8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4"/>
      <c r="AH285" s="34"/>
      <c r="AI285" s="34"/>
    </row>
    <row r="286" spans="1:35" s="32" customFormat="1" ht="24">
      <c r="A286" s="37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8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4"/>
      <c r="AH286" s="34"/>
      <c r="AI286" s="34"/>
    </row>
    <row r="287" spans="1:35" s="32" customFormat="1" ht="24">
      <c r="A287" s="37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8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4"/>
      <c r="AH287" s="34"/>
      <c r="AI287" s="34"/>
    </row>
    <row r="288" spans="1:35" s="32" customFormat="1" ht="24">
      <c r="A288" s="37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8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4"/>
      <c r="AH288" s="34"/>
      <c r="AI288" s="34"/>
    </row>
    <row r="289" spans="1:35" s="32" customFormat="1" ht="24">
      <c r="A289" s="37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8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4"/>
      <c r="AH289" s="34"/>
      <c r="AI289" s="34"/>
    </row>
    <row r="290" spans="1:35" s="32" customFormat="1" ht="24">
      <c r="A290" s="37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8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4"/>
      <c r="AH290" s="34"/>
      <c r="AI290" s="34"/>
    </row>
    <row r="291" spans="1:35" s="32" customFormat="1" ht="24">
      <c r="A291" s="37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8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4"/>
      <c r="AH291" s="34"/>
      <c r="AI291" s="34"/>
    </row>
    <row r="292" spans="1:35" s="32" customFormat="1" ht="24">
      <c r="A292" s="37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8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4"/>
      <c r="AH292" s="34"/>
      <c r="AI292" s="34"/>
    </row>
    <row r="293" spans="1:35" s="32" customFormat="1" ht="24">
      <c r="A293" s="37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8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4"/>
      <c r="AH293" s="34"/>
      <c r="AI293" s="34"/>
    </row>
    <row r="294" spans="1:35" s="32" customFormat="1" ht="24">
      <c r="A294" s="37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8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4"/>
      <c r="AH294" s="34"/>
      <c r="AI294" s="34"/>
    </row>
    <row r="295" spans="1:35" s="32" customFormat="1" ht="24">
      <c r="A295" s="37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8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4"/>
      <c r="AH295" s="34"/>
      <c r="AI295" s="34"/>
    </row>
    <row r="296" spans="1:35" s="32" customFormat="1" ht="24">
      <c r="A296" s="37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8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4"/>
      <c r="AH296" s="34"/>
      <c r="AI296" s="34"/>
    </row>
    <row r="297" spans="1:35" s="32" customFormat="1" ht="24">
      <c r="A297" s="37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8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4"/>
      <c r="AH297" s="34"/>
      <c r="AI297" s="34"/>
    </row>
    <row r="298" spans="1:35" s="32" customFormat="1" ht="24">
      <c r="A298" s="37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8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4"/>
      <c r="AH298" s="34"/>
      <c r="AI298" s="34"/>
    </row>
    <row r="299" spans="1:35" s="32" customFormat="1" ht="24">
      <c r="A299" s="37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8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4"/>
      <c r="AH299" s="34"/>
      <c r="AI299" s="34"/>
    </row>
    <row r="300" spans="1:35" s="32" customFormat="1" ht="24">
      <c r="A300" s="37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8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4"/>
      <c r="AH300" s="34"/>
      <c r="AI300" s="34"/>
    </row>
    <row r="301" spans="1:35" s="32" customFormat="1" ht="24">
      <c r="A301" s="37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8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4"/>
      <c r="AH301" s="34"/>
      <c r="AI301" s="34"/>
    </row>
    <row r="302" spans="1:35" s="32" customFormat="1" ht="24">
      <c r="A302" s="37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8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4"/>
      <c r="AH302" s="34"/>
      <c r="AI302" s="34"/>
    </row>
    <row r="303" spans="1:35" s="32" customFormat="1" ht="24">
      <c r="A303" s="37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8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4"/>
      <c r="AH303" s="34"/>
      <c r="AI303" s="34"/>
    </row>
    <row r="304" spans="1:35" s="32" customFormat="1" ht="24">
      <c r="A304" s="37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8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4"/>
      <c r="AH304" s="34"/>
      <c r="AI304" s="34"/>
    </row>
    <row r="305" spans="1:35" s="32" customFormat="1" ht="24">
      <c r="A305" s="37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8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4"/>
      <c r="AH305" s="34"/>
      <c r="AI305" s="34"/>
    </row>
    <row r="306" spans="1:35" s="32" customFormat="1" ht="24">
      <c r="A306" s="37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8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4"/>
      <c r="AH306" s="34"/>
      <c r="AI306" s="34"/>
    </row>
    <row r="307" spans="1:35" s="32" customFormat="1" ht="24">
      <c r="A307" s="37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8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4"/>
      <c r="AH307" s="34"/>
      <c r="AI307" s="34"/>
    </row>
    <row r="308" spans="1:35" s="32" customFormat="1" ht="24">
      <c r="A308" s="37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8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4"/>
      <c r="AH308" s="34"/>
      <c r="AI308" s="34"/>
    </row>
    <row r="309" spans="1:35" s="32" customFormat="1" ht="24">
      <c r="A309" s="37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8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4"/>
      <c r="AH309" s="34"/>
      <c r="AI309" s="34"/>
    </row>
    <row r="310" spans="1:35" s="32" customFormat="1" ht="24">
      <c r="A310" s="37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8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4"/>
      <c r="AH310" s="34"/>
      <c r="AI310" s="34"/>
    </row>
    <row r="311" spans="1:35" s="32" customFormat="1" ht="24">
      <c r="A311" s="37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8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4"/>
      <c r="AH311" s="34"/>
      <c r="AI311" s="34"/>
    </row>
    <row r="312" spans="1:35" s="32" customFormat="1" ht="24">
      <c r="A312" s="37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8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4"/>
      <c r="AH312" s="34"/>
      <c r="AI312" s="34"/>
    </row>
    <row r="313" spans="1:35" s="32" customFormat="1" ht="24">
      <c r="A313" s="37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8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4"/>
      <c r="AH313" s="34"/>
      <c r="AI313" s="34"/>
    </row>
    <row r="314" spans="1:35" s="32" customFormat="1" ht="24">
      <c r="A314" s="37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8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4"/>
      <c r="AH314" s="34"/>
      <c r="AI314" s="34"/>
    </row>
    <row r="315" spans="1:35" s="32" customFormat="1" ht="24">
      <c r="A315" s="37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8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4"/>
      <c r="AH315" s="34"/>
      <c r="AI315" s="34"/>
    </row>
    <row r="316" spans="1:35" s="32" customFormat="1" ht="24">
      <c r="A316" s="37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8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4"/>
      <c r="AH316" s="34"/>
      <c r="AI316" s="34"/>
    </row>
    <row r="317" spans="1:35" s="32" customFormat="1" ht="24">
      <c r="A317" s="37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8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4"/>
      <c r="AH317" s="34"/>
      <c r="AI317" s="34"/>
    </row>
    <row r="318" spans="1:35" s="32" customFormat="1" ht="24">
      <c r="A318" s="37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8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4"/>
      <c r="AH318" s="34"/>
      <c r="AI318" s="34"/>
    </row>
    <row r="319" spans="1:35" s="32" customFormat="1" ht="24">
      <c r="A319" s="37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8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4"/>
      <c r="AH319" s="34"/>
      <c r="AI319" s="34"/>
    </row>
    <row r="320" spans="1:35" s="32" customFormat="1" ht="24">
      <c r="A320" s="37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8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4"/>
      <c r="AH320" s="34"/>
      <c r="AI320" s="34"/>
    </row>
    <row r="321" spans="1:35" s="32" customFormat="1" ht="24">
      <c r="A321" s="37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8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4"/>
      <c r="AH321" s="34"/>
      <c r="AI321" s="34"/>
    </row>
    <row r="322" spans="1:35" s="32" customFormat="1" ht="24">
      <c r="A322" s="37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8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4"/>
      <c r="AH322" s="34"/>
      <c r="AI322" s="34"/>
    </row>
    <row r="323" spans="1:35" s="32" customFormat="1" ht="24">
      <c r="A323" s="37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8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4"/>
      <c r="AH323" s="34"/>
      <c r="AI323" s="34"/>
    </row>
    <row r="324" spans="1:35" s="32" customFormat="1" ht="24">
      <c r="A324" s="37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8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4"/>
      <c r="AH324" s="34"/>
      <c r="AI324" s="34"/>
    </row>
    <row r="325" spans="1:35" s="32" customFormat="1" ht="24">
      <c r="A325" s="37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8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4"/>
      <c r="AH325" s="34"/>
      <c r="AI325" s="34"/>
    </row>
    <row r="326" spans="1:35" s="32" customFormat="1" ht="24">
      <c r="A326" s="37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8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4"/>
      <c r="AH326" s="34"/>
      <c r="AI326" s="34"/>
    </row>
    <row r="327" spans="1:35" s="32" customFormat="1" ht="24">
      <c r="A327" s="37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8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4"/>
      <c r="AH327" s="34"/>
      <c r="AI327" s="34"/>
    </row>
    <row r="328" spans="1:35" s="32" customFormat="1" ht="24">
      <c r="A328" s="37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8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4"/>
      <c r="AH328" s="34"/>
      <c r="AI328" s="34"/>
    </row>
    <row r="329" spans="1:35" s="32" customFormat="1" ht="24">
      <c r="A329" s="37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8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4"/>
      <c r="AH329" s="34"/>
      <c r="AI329" s="34"/>
    </row>
    <row r="330" spans="1:35" s="32" customFormat="1" ht="24">
      <c r="A330" s="37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8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4"/>
      <c r="AH330" s="34"/>
      <c r="AI330" s="34"/>
    </row>
    <row r="331" spans="1:35" s="32" customFormat="1" ht="24">
      <c r="A331" s="37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8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4"/>
      <c r="AH331" s="34"/>
      <c r="AI331" s="34"/>
    </row>
    <row r="332" spans="1:35" s="32" customFormat="1" ht="24">
      <c r="A332" s="37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8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4"/>
      <c r="AH332" s="34"/>
      <c r="AI332" s="34"/>
    </row>
    <row r="333" spans="1:35" s="32" customFormat="1" ht="24">
      <c r="A333" s="37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8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4"/>
      <c r="AH333" s="34"/>
      <c r="AI333" s="34"/>
    </row>
    <row r="334" spans="1:35" s="32" customFormat="1" ht="24">
      <c r="A334" s="37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8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4"/>
      <c r="AH334" s="34"/>
      <c r="AI334" s="34"/>
    </row>
    <row r="335" spans="1:35" s="32" customFormat="1" ht="24">
      <c r="A335" s="37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8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4"/>
      <c r="AH335" s="34"/>
      <c r="AI335" s="34"/>
    </row>
    <row r="336" spans="1:35" s="32" customFormat="1" ht="24">
      <c r="A336" s="37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8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4"/>
      <c r="AH336" s="34"/>
      <c r="AI336" s="34"/>
    </row>
    <row r="337" spans="1:35" s="32" customFormat="1" ht="24">
      <c r="A337" s="37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8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4"/>
      <c r="AH337" s="34"/>
      <c r="AI337" s="34"/>
    </row>
    <row r="338" spans="1:35" s="32" customFormat="1" ht="24">
      <c r="A338" s="37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8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4"/>
      <c r="AH338" s="34"/>
      <c r="AI338" s="34"/>
    </row>
    <row r="339" spans="1:35" s="32" customFormat="1" ht="24">
      <c r="A339" s="37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8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4"/>
      <c r="AH339" s="34"/>
      <c r="AI339" s="34"/>
    </row>
    <row r="340" spans="1:35" s="32" customFormat="1" ht="24">
      <c r="A340" s="37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8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4"/>
      <c r="AH340" s="34"/>
      <c r="AI340" s="34"/>
    </row>
    <row r="341" spans="1:35" s="32" customFormat="1" ht="24">
      <c r="A341" s="37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8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4"/>
      <c r="AH341" s="34"/>
      <c r="AI341" s="34"/>
    </row>
    <row r="342" spans="1:35" s="32" customFormat="1" ht="24">
      <c r="A342" s="37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8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4"/>
      <c r="AH342" s="34"/>
      <c r="AI342" s="34"/>
    </row>
    <row r="343" spans="1:35" s="32" customFormat="1" ht="24">
      <c r="A343" s="37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8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4"/>
      <c r="AH343" s="34"/>
      <c r="AI343" s="34"/>
    </row>
    <row r="344" spans="1:35" s="32" customFormat="1" ht="24">
      <c r="A344" s="37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8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4"/>
      <c r="AH344" s="34"/>
      <c r="AI344" s="34"/>
    </row>
    <row r="345" spans="1:35" s="32" customFormat="1" ht="24">
      <c r="A345" s="37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8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4"/>
      <c r="AH345" s="34"/>
      <c r="AI345" s="34"/>
    </row>
    <row r="346" spans="1:35" s="32" customFormat="1" ht="24">
      <c r="A346" s="37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8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4"/>
      <c r="AH346" s="34"/>
      <c r="AI346" s="34"/>
    </row>
    <row r="347" spans="1:35" s="32" customFormat="1" ht="24">
      <c r="A347" s="37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8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4"/>
      <c r="AH347" s="34"/>
      <c r="AI347" s="34"/>
    </row>
    <row r="348" spans="1:35" s="32" customFormat="1" ht="24">
      <c r="A348" s="37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8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4"/>
      <c r="AH348" s="34"/>
      <c r="AI348" s="34"/>
    </row>
    <row r="349" spans="1:35" s="32" customFormat="1" ht="24">
      <c r="A349" s="37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8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4"/>
      <c r="AH349" s="34"/>
      <c r="AI349" s="34"/>
    </row>
    <row r="350" spans="1:35" s="32" customFormat="1" ht="24">
      <c r="A350" s="37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8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4"/>
      <c r="AH350" s="34"/>
      <c r="AI350" s="34"/>
    </row>
    <row r="351" spans="1:35" s="32" customFormat="1" ht="24">
      <c r="A351" s="37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8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4"/>
      <c r="AH351" s="34"/>
      <c r="AI351" s="34"/>
    </row>
    <row r="352" spans="1:35" s="32" customFormat="1" ht="24">
      <c r="A352" s="37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8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4"/>
      <c r="AH352" s="34"/>
      <c r="AI352" s="34"/>
    </row>
    <row r="353" spans="1:35" s="32" customFormat="1" ht="24">
      <c r="A353" s="37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8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4"/>
      <c r="AH353" s="34"/>
      <c r="AI353" s="34"/>
    </row>
    <row r="354" spans="1:35" s="32" customFormat="1" ht="24">
      <c r="A354" s="37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8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4"/>
      <c r="AH354" s="34"/>
      <c r="AI354" s="34"/>
    </row>
    <row r="355" spans="1:35" s="32" customFormat="1" ht="24">
      <c r="A355" s="37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8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4"/>
      <c r="AH355" s="34"/>
      <c r="AI355" s="34"/>
    </row>
    <row r="356" spans="1:35" s="32" customFormat="1" ht="24">
      <c r="A356" s="37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8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4"/>
      <c r="AH356" s="34"/>
      <c r="AI356" s="34"/>
    </row>
    <row r="357" spans="1:35" s="32" customFormat="1" ht="24">
      <c r="A357" s="37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8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4"/>
      <c r="AH357" s="34"/>
      <c r="AI357" s="34"/>
    </row>
    <row r="358" spans="1:35" s="32" customFormat="1" ht="24">
      <c r="A358" s="37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8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4"/>
      <c r="AH358" s="34"/>
      <c r="AI358" s="34"/>
    </row>
    <row r="359" spans="1:35" s="32" customFormat="1" ht="24">
      <c r="A359" s="37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8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4"/>
      <c r="AH359" s="34"/>
      <c r="AI359" s="34"/>
    </row>
    <row r="360" spans="1:35" s="32" customFormat="1" ht="24">
      <c r="A360" s="37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8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4"/>
      <c r="AH360" s="34"/>
      <c r="AI360" s="34"/>
    </row>
    <row r="361" spans="1:35" s="32" customFormat="1" ht="24">
      <c r="A361" s="37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8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4"/>
      <c r="AH361" s="34"/>
      <c r="AI361" s="34"/>
    </row>
    <row r="362" spans="1:35" s="32" customFormat="1" ht="24">
      <c r="A362" s="37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8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4"/>
      <c r="AH362" s="34"/>
      <c r="AI362" s="34"/>
    </row>
    <row r="363" spans="1:35" s="32" customFormat="1" ht="24">
      <c r="A363" s="37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8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4"/>
      <c r="AH363" s="34"/>
      <c r="AI363" s="34"/>
    </row>
    <row r="364" spans="1:35" s="32" customFormat="1" ht="24">
      <c r="A364" s="37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8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4"/>
      <c r="AH364" s="34"/>
      <c r="AI364" s="34"/>
    </row>
    <row r="365" spans="1:35" s="32" customFormat="1" ht="24">
      <c r="A365" s="37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8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4"/>
      <c r="AH365" s="34"/>
      <c r="AI365" s="34"/>
    </row>
    <row r="366" spans="1:35" s="32" customFormat="1" ht="24">
      <c r="A366" s="37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8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4"/>
      <c r="AH366" s="34"/>
      <c r="AI366" s="34"/>
    </row>
    <row r="367" spans="1:35" s="32" customFormat="1" ht="24">
      <c r="A367" s="37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8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4"/>
      <c r="AH367" s="34"/>
      <c r="AI367" s="34"/>
    </row>
    <row r="368" spans="1:35" s="32" customFormat="1" ht="24">
      <c r="A368" s="37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8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4"/>
      <c r="AH368" s="34"/>
      <c r="AI368" s="34"/>
    </row>
    <row r="369" spans="1:35" s="32" customFormat="1" ht="24">
      <c r="A369" s="37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8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4"/>
      <c r="AH369" s="34"/>
      <c r="AI369" s="34"/>
    </row>
    <row r="370" spans="1:35" s="32" customFormat="1" ht="24">
      <c r="A370" s="37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8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4"/>
      <c r="AH370" s="34"/>
      <c r="AI370" s="34"/>
    </row>
    <row r="371" spans="1:35" s="32" customFormat="1" ht="24">
      <c r="A371" s="37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8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4"/>
      <c r="AH371" s="34"/>
      <c r="AI371" s="34"/>
    </row>
    <row r="372" spans="1:35" s="32" customFormat="1" ht="24">
      <c r="A372" s="37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8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4"/>
      <c r="AH372" s="34"/>
      <c r="AI372" s="34"/>
    </row>
    <row r="373" spans="1:35" s="32" customFormat="1" ht="24">
      <c r="A373" s="37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8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4"/>
      <c r="AH373" s="34"/>
      <c r="AI373" s="34"/>
    </row>
    <row r="374" spans="1:35" s="32" customFormat="1" ht="24">
      <c r="A374" s="37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8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4"/>
      <c r="AH374" s="34"/>
      <c r="AI374" s="34"/>
    </row>
    <row r="375" spans="1:35" s="32" customFormat="1" ht="24">
      <c r="A375" s="37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8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4"/>
      <c r="AH375" s="34"/>
      <c r="AI375" s="34"/>
    </row>
    <row r="376" spans="1:35" s="32" customFormat="1" ht="24">
      <c r="A376" s="37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8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4"/>
      <c r="AH376" s="34"/>
      <c r="AI376" s="34"/>
    </row>
    <row r="377" spans="1:35" s="32" customFormat="1" ht="24">
      <c r="A377" s="37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8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4"/>
      <c r="AH377" s="34"/>
      <c r="AI377" s="34"/>
    </row>
    <row r="378" spans="1:35" s="32" customFormat="1" ht="24">
      <c r="A378" s="37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8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4"/>
      <c r="AH378" s="34"/>
      <c r="AI378" s="34"/>
    </row>
    <row r="379" spans="1:35" s="32" customFormat="1" ht="24">
      <c r="A379" s="37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8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4"/>
      <c r="AH379" s="34"/>
      <c r="AI379" s="34"/>
    </row>
    <row r="380" spans="1:35" s="32" customFormat="1" ht="24">
      <c r="A380" s="37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8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4"/>
      <c r="AH380" s="34"/>
      <c r="AI380" s="34"/>
    </row>
    <row r="381" spans="1:35" s="32" customFormat="1" ht="24">
      <c r="A381" s="37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8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4"/>
      <c r="AH381" s="34"/>
      <c r="AI381" s="34"/>
    </row>
    <row r="382" spans="1:35" s="32" customFormat="1" ht="24">
      <c r="A382" s="37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8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4"/>
      <c r="AH382" s="34"/>
      <c r="AI382" s="34"/>
    </row>
    <row r="383" spans="1:35" s="32" customFormat="1" ht="24">
      <c r="A383" s="37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8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4"/>
      <c r="AH383" s="34"/>
      <c r="AI383" s="34"/>
    </row>
    <row r="384" spans="1:35" s="32" customFormat="1" ht="24">
      <c r="A384" s="37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8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4"/>
      <c r="AH384" s="34"/>
      <c r="AI384" s="34"/>
    </row>
    <row r="385" spans="1:35" s="32" customFormat="1" ht="24">
      <c r="A385" s="37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8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4"/>
      <c r="AH385" s="34"/>
      <c r="AI385" s="34"/>
    </row>
    <row r="386" spans="1:35" s="32" customFormat="1" ht="24">
      <c r="A386" s="37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8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4"/>
      <c r="AH386" s="34"/>
      <c r="AI386" s="34"/>
    </row>
    <row r="387" spans="1:35" s="32" customFormat="1" ht="24">
      <c r="A387" s="37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8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4"/>
      <c r="AH387" s="34"/>
      <c r="AI387" s="34"/>
    </row>
    <row r="388" spans="1:35" s="32" customFormat="1" ht="24">
      <c r="A388" s="37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8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4"/>
      <c r="AH388" s="34"/>
      <c r="AI388" s="34"/>
    </row>
    <row r="389" spans="1:35" s="32" customFormat="1" ht="24">
      <c r="A389" s="37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8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4"/>
      <c r="AH389" s="34"/>
      <c r="AI389" s="34"/>
    </row>
    <row r="390" spans="1:35" s="32" customFormat="1" ht="24">
      <c r="A390" s="37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8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4"/>
      <c r="AH390" s="34"/>
      <c r="AI390" s="34"/>
    </row>
    <row r="391" spans="1:35" s="32" customFormat="1" ht="24">
      <c r="A391" s="37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8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4"/>
      <c r="AH391" s="34"/>
      <c r="AI391" s="34"/>
    </row>
    <row r="392" spans="1:35" s="32" customFormat="1" ht="24">
      <c r="A392" s="37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8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4"/>
      <c r="AH392" s="34"/>
      <c r="AI392" s="34"/>
    </row>
    <row r="393" spans="1:35" s="32" customFormat="1" ht="24">
      <c r="A393" s="37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8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4"/>
      <c r="AH393" s="34"/>
      <c r="AI393" s="34"/>
    </row>
    <row r="394" spans="1:35" s="32" customFormat="1" ht="24">
      <c r="A394" s="37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8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4"/>
      <c r="AH394" s="34"/>
      <c r="AI394" s="34"/>
    </row>
    <row r="395" spans="1:35" s="32" customFormat="1" ht="24">
      <c r="A395" s="37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8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4"/>
      <c r="AH395" s="34"/>
      <c r="AI395" s="34"/>
    </row>
    <row r="396" spans="1:35" s="32" customFormat="1" ht="24">
      <c r="A396" s="37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8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4"/>
      <c r="AH396" s="34"/>
      <c r="AI396" s="34"/>
    </row>
    <row r="397" spans="1:35" s="32" customFormat="1" ht="24">
      <c r="A397" s="37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8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4"/>
      <c r="AH397" s="34"/>
      <c r="AI397" s="34"/>
    </row>
    <row r="398" spans="1:35" s="32" customFormat="1" ht="24">
      <c r="A398" s="37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8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4"/>
      <c r="AH398" s="34"/>
      <c r="AI398" s="34"/>
    </row>
    <row r="399" spans="1:35" s="32" customFormat="1" ht="24">
      <c r="A399" s="37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8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4"/>
      <c r="AH399" s="34"/>
      <c r="AI399" s="34"/>
    </row>
    <row r="400" spans="1:35" s="32" customFormat="1" ht="24">
      <c r="A400" s="37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8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4"/>
      <c r="AH400" s="34"/>
      <c r="AI400" s="34"/>
    </row>
    <row r="401" spans="1:35" s="32" customFormat="1" ht="24">
      <c r="A401" s="37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8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4"/>
      <c r="AH401" s="34"/>
      <c r="AI401" s="34"/>
    </row>
    <row r="402" spans="1:35" s="32" customFormat="1" ht="24">
      <c r="A402" s="37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8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4"/>
      <c r="AH402" s="34"/>
      <c r="AI402" s="34"/>
    </row>
    <row r="403" spans="1:35" s="32" customFormat="1" ht="24">
      <c r="A403" s="37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8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4"/>
      <c r="AH403" s="34"/>
      <c r="AI403" s="34"/>
    </row>
    <row r="404" spans="1:35" s="32" customFormat="1" ht="24">
      <c r="A404" s="37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8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4"/>
      <c r="AH404" s="34"/>
      <c r="AI404" s="34"/>
    </row>
    <row r="405" spans="1:35" s="32" customFormat="1" ht="24">
      <c r="A405" s="37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8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4"/>
      <c r="AH405" s="34"/>
      <c r="AI405" s="34"/>
    </row>
    <row r="406" spans="1:35" s="32" customFormat="1" ht="24">
      <c r="A406" s="37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8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4"/>
      <c r="AH406" s="34"/>
      <c r="AI406" s="34"/>
    </row>
    <row r="407" spans="1:35" s="32" customFormat="1" ht="24">
      <c r="A407" s="37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8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4"/>
      <c r="AH407" s="34"/>
      <c r="AI407" s="34"/>
    </row>
    <row r="408" spans="1:35" s="32" customFormat="1" ht="24">
      <c r="A408" s="37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8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4"/>
      <c r="AH408" s="34"/>
      <c r="AI408" s="34"/>
    </row>
    <row r="409" spans="1:35" s="32" customFormat="1" ht="24">
      <c r="A409" s="37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8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4"/>
      <c r="AH409" s="34"/>
      <c r="AI409" s="34"/>
    </row>
    <row r="410" spans="1:35" s="32" customFormat="1" ht="24">
      <c r="A410" s="37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8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4"/>
      <c r="AH410" s="34"/>
      <c r="AI410" s="34"/>
    </row>
    <row r="411" spans="1:35" s="32" customFormat="1" ht="24">
      <c r="A411" s="37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8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4"/>
      <c r="AH411" s="34"/>
      <c r="AI411" s="34"/>
    </row>
    <row r="412" spans="1:35" s="32" customFormat="1" ht="24">
      <c r="A412" s="37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8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4"/>
      <c r="AH412" s="34"/>
      <c r="AI412" s="34"/>
    </row>
    <row r="413" spans="1:35" s="32" customFormat="1" ht="24">
      <c r="A413" s="37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8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4"/>
      <c r="AH413" s="34"/>
      <c r="AI413" s="34"/>
    </row>
    <row r="414" spans="1:35" s="32" customFormat="1" ht="24">
      <c r="A414" s="37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8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4"/>
      <c r="AH414" s="34"/>
      <c r="AI414" s="34"/>
    </row>
    <row r="415" spans="1:35" s="32" customFormat="1" ht="24">
      <c r="A415" s="37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8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4"/>
      <c r="AH415" s="34"/>
      <c r="AI415" s="34"/>
    </row>
    <row r="416" spans="1:35" s="32" customFormat="1" ht="24">
      <c r="A416" s="37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8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4"/>
      <c r="AH416" s="34"/>
      <c r="AI416" s="34"/>
    </row>
    <row r="417" spans="1:35" s="32" customFormat="1" ht="24">
      <c r="A417" s="37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8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4"/>
      <c r="AH417" s="34"/>
      <c r="AI417" s="34"/>
    </row>
    <row r="418" spans="1:35" s="32" customFormat="1" ht="24">
      <c r="A418" s="37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8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4"/>
      <c r="AH418" s="34"/>
      <c r="AI418" s="34"/>
    </row>
    <row r="419" spans="1:35" s="32" customFormat="1" ht="24">
      <c r="A419" s="37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8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4"/>
      <c r="AH419" s="34"/>
      <c r="AI419" s="34"/>
    </row>
    <row r="420" spans="1:35" s="32" customFormat="1" ht="24">
      <c r="A420" s="37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8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4"/>
      <c r="AH420" s="34"/>
      <c r="AI420" s="34"/>
    </row>
    <row r="421" spans="1:35" s="32" customFormat="1" ht="24">
      <c r="A421" s="37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8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4"/>
      <c r="AH421" s="34"/>
      <c r="AI421" s="34"/>
    </row>
    <row r="422" spans="1:35" s="32" customFormat="1" ht="24">
      <c r="A422" s="37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8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4"/>
      <c r="AH422" s="34"/>
      <c r="AI422" s="34"/>
    </row>
    <row r="423" spans="1:35" s="32" customFormat="1" ht="24">
      <c r="A423" s="37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8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4"/>
      <c r="AH423" s="34"/>
      <c r="AI423" s="34"/>
    </row>
    <row r="424" spans="1:35" s="32" customFormat="1" ht="24">
      <c r="A424" s="37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8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4"/>
      <c r="AH424" s="34"/>
      <c r="AI424" s="34"/>
    </row>
    <row r="425" spans="1:35" s="32" customFormat="1" ht="24">
      <c r="A425" s="37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8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4"/>
      <c r="AH425" s="34"/>
      <c r="AI425" s="34"/>
    </row>
    <row r="426" spans="1:35" s="32" customFormat="1" ht="24">
      <c r="A426" s="37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8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4"/>
      <c r="AH426" s="34"/>
      <c r="AI426" s="34"/>
    </row>
    <row r="427" spans="1:35" s="32" customFormat="1" ht="24">
      <c r="A427" s="37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8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4"/>
      <c r="AH427" s="34"/>
      <c r="AI427" s="34"/>
    </row>
    <row r="428" spans="1:35" s="32" customFormat="1" ht="24">
      <c r="A428" s="37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8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4"/>
      <c r="AH428" s="34"/>
      <c r="AI428" s="34"/>
    </row>
    <row r="429" spans="1:35" s="32" customFormat="1" ht="24">
      <c r="A429" s="37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8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4"/>
      <c r="AH429" s="34"/>
      <c r="AI429" s="34"/>
    </row>
    <row r="430" spans="1:35" s="32" customFormat="1" ht="24">
      <c r="A430" s="37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8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4"/>
      <c r="AH430" s="34"/>
      <c r="AI430" s="34"/>
    </row>
    <row r="431" spans="1:35" s="32" customFormat="1" ht="24">
      <c r="A431" s="37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8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4"/>
      <c r="AH431" s="34"/>
      <c r="AI431" s="34"/>
    </row>
    <row r="432" spans="1:35" s="32" customFormat="1" ht="24">
      <c r="A432" s="37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8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4"/>
      <c r="AH432" s="34"/>
      <c r="AI432" s="34"/>
    </row>
    <row r="433" spans="1:35" s="32" customFormat="1" ht="24">
      <c r="A433" s="37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8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4"/>
      <c r="AH433" s="34"/>
      <c r="AI433" s="34"/>
    </row>
    <row r="434" spans="1:35" s="32" customFormat="1" ht="24">
      <c r="A434" s="37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8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4"/>
      <c r="AH434" s="34"/>
      <c r="AI434" s="34"/>
    </row>
    <row r="435" spans="1:35" s="32" customFormat="1" ht="24">
      <c r="A435" s="37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8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4"/>
      <c r="AH435" s="34"/>
      <c r="AI435" s="34"/>
    </row>
    <row r="436" spans="1:35" s="32" customFormat="1" ht="24">
      <c r="A436" s="37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8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4"/>
      <c r="AH436" s="34"/>
      <c r="AI436" s="34"/>
    </row>
    <row r="437" spans="1:35" s="32" customFormat="1" ht="24">
      <c r="A437" s="37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8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4"/>
      <c r="AH437" s="34"/>
      <c r="AI437" s="34"/>
    </row>
    <row r="438" spans="1:35" s="32" customFormat="1" ht="24">
      <c r="A438" s="37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8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4"/>
      <c r="AH438" s="34"/>
      <c r="AI438" s="34"/>
    </row>
    <row r="439" spans="1:35" s="32" customFormat="1" ht="24">
      <c r="A439" s="37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8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4"/>
      <c r="AH439" s="34"/>
      <c r="AI439" s="34"/>
    </row>
    <row r="440" spans="1:35" s="32" customFormat="1" ht="24">
      <c r="A440" s="37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8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4"/>
      <c r="AH440" s="34"/>
      <c r="AI440" s="34"/>
    </row>
    <row r="441" spans="1:35" s="32" customFormat="1" ht="24">
      <c r="A441" s="37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8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4"/>
      <c r="AH441" s="34"/>
      <c r="AI441" s="34"/>
    </row>
    <row r="442" spans="1:35" s="32" customFormat="1" ht="24">
      <c r="A442" s="37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8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4"/>
      <c r="AH442" s="34"/>
      <c r="AI442" s="34"/>
    </row>
    <row r="443" spans="1:35" s="32" customFormat="1" ht="24">
      <c r="A443" s="37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8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4"/>
      <c r="AH443" s="34"/>
      <c r="AI443" s="34"/>
    </row>
    <row r="444" spans="1:35" s="32" customFormat="1" ht="24">
      <c r="A444" s="37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8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4"/>
      <c r="AH444" s="34"/>
      <c r="AI444" s="34"/>
    </row>
    <row r="445" spans="1:35" s="32" customFormat="1" ht="24">
      <c r="A445" s="37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8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4"/>
      <c r="AH445" s="34"/>
      <c r="AI445" s="34"/>
    </row>
    <row r="446" spans="1:35" s="32" customFormat="1" ht="24">
      <c r="A446" s="37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8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4"/>
      <c r="AH446" s="34"/>
      <c r="AI446" s="34"/>
    </row>
    <row r="447" spans="1:35" s="32" customFormat="1" ht="24">
      <c r="A447" s="37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8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4"/>
      <c r="AH447" s="34"/>
      <c r="AI447" s="34"/>
    </row>
    <row r="448" spans="1:35" s="32" customFormat="1" ht="24">
      <c r="A448" s="37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8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4"/>
      <c r="AH448" s="34"/>
      <c r="AI448" s="34"/>
    </row>
    <row r="449" spans="1:35" s="32" customFormat="1" ht="24">
      <c r="A449" s="37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8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4"/>
      <c r="AH449" s="34"/>
      <c r="AI449" s="34"/>
    </row>
    <row r="450" spans="1:35" s="32" customFormat="1" ht="24">
      <c r="A450" s="37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8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4"/>
      <c r="AH450" s="34"/>
      <c r="AI450" s="34"/>
    </row>
    <row r="451" spans="1:35" s="32" customFormat="1" ht="24">
      <c r="A451" s="37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8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4"/>
      <c r="AH451" s="34"/>
      <c r="AI451" s="34"/>
    </row>
    <row r="452" spans="1:35" s="32" customFormat="1" ht="24">
      <c r="A452" s="37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8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4"/>
      <c r="AH452" s="34"/>
      <c r="AI452" s="34"/>
    </row>
    <row r="453" spans="1:35" s="32" customFormat="1" ht="24">
      <c r="A453" s="37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8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4"/>
      <c r="AH453" s="34"/>
      <c r="AI453" s="34"/>
    </row>
    <row r="454" spans="1:35" s="32" customFormat="1" ht="24">
      <c r="A454" s="37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8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4"/>
      <c r="AH454" s="34"/>
      <c r="AI454" s="34"/>
    </row>
    <row r="455" spans="1:35" s="32" customFormat="1" ht="24">
      <c r="A455" s="37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8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4"/>
      <c r="AH455" s="34"/>
      <c r="AI455" s="34"/>
    </row>
    <row r="456" spans="1:35" s="32" customFormat="1" ht="24">
      <c r="A456" s="37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8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4"/>
      <c r="AH456" s="34"/>
      <c r="AI456" s="34"/>
    </row>
    <row r="457" spans="1:35" s="32" customFormat="1" ht="24">
      <c r="A457" s="37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8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4"/>
      <c r="AH457" s="34"/>
      <c r="AI457" s="34"/>
    </row>
    <row r="458" spans="1:35" s="32" customFormat="1" ht="24">
      <c r="A458" s="37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8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4"/>
      <c r="AH458" s="34"/>
      <c r="AI458" s="34"/>
    </row>
    <row r="459" spans="1:35" s="32" customFormat="1" ht="24">
      <c r="A459" s="37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8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4"/>
      <c r="AH459" s="34"/>
      <c r="AI459" s="34"/>
    </row>
    <row r="460" spans="1:35" s="32" customFormat="1" ht="24">
      <c r="A460" s="37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8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4"/>
      <c r="AH460" s="34"/>
      <c r="AI460" s="34"/>
    </row>
    <row r="461" spans="1:35" s="32" customFormat="1" ht="24">
      <c r="A461" s="37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8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4"/>
      <c r="AH461" s="34"/>
      <c r="AI461" s="34"/>
    </row>
    <row r="462" spans="1:35" s="32" customFormat="1" ht="24">
      <c r="A462" s="37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8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4"/>
      <c r="AH462" s="34"/>
      <c r="AI462" s="34"/>
    </row>
    <row r="463" spans="1:35" s="32" customFormat="1" ht="24">
      <c r="A463" s="37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8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4"/>
      <c r="AH463" s="34"/>
      <c r="AI463" s="34"/>
    </row>
    <row r="464" spans="1:35" s="32" customFormat="1" ht="24">
      <c r="A464" s="37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8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4"/>
      <c r="AH464" s="34"/>
      <c r="AI464" s="34"/>
    </row>
    <row r="465" spans="1:35" s="32" customFormat="1" ht="24">
      <c r="A465" s="37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8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4"/>
      <c r="AH465" s="34"/>
      <c r="AI465" s="34"/>
    </row>
    <row r="466" spans="1:35" s="32" customFormat="1" ht="24">
      <c r="A466" s="37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8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4"/>
      <c r="AH466" s="34"/>
      <c r="AI466" s="34"/>
    </row>
    <row r="467" spans="1:35" s="32" customFormat="1" ht="24">
      <c r="A467" s="37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8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4"/>
      <c r="AH467" s="34"/>
      <c r="AI467" s="34"/>
    </row>
    <row r="468" spans="1:35" s="32" customFormat="1" ht="24">
      <c r="A468" s="37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8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4"/>
      <c r="AH468" s="34"/>
      <c r="AI468" s="34"/>
    </row>
    <row r="469" spans="1:35" s="32" customFormat="1" ht="24">
      <c r="A469" s="37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8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4"/>
      <c r="AH469" s="34"/>
      <c r="AI469" s="34"/>
    </row>
    <row r="470" spans="1:35" s="32" customFormat="1" ht="24">
      <c r="A470" s="37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8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4"/>
      <c r="AH470" s="34"/>
      <c r="AI470" s="34"/>
    </row>
    <row r="471" spans="1:35" s="32" customFormat="1" ht="24">
      <c r="A471" s="37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8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4"/>
      <c r="AH471" s="34"/>
      <c r="AI471" s="34"/>
    </row>
    <row r="472" spans="1:35" s="32" customFormat="1" ht="24">
      <c r="A472" s="37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8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4"/>
      <c r="AH472" s="34"/>
      <c r="AI472" s="34"/>
    </row>
    <row r="473" spans="1:35" s="32" customFormat="1" ht="24">
      <c r="A473" s="37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8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4"/>
      <c r="AH473" s="34"/>
      <c r="AI473" s="34"/>
    </row>
    <row r="474" spans="1:35" s="32" customFormat="1" ht="24">
      <c r="A474" s="37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8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4"/>
      <c r="AH474" s="34"/>
      <c r="AI474" s="34"/>
    </row>
    <row r="475" spans="1:35" s="32" customFormat="1" ht="24">
      <c r="A475" s="37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8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4"/>
      <c r="AH475" s="34"/>
      <c r="AI475" s="34"/>
    </row>
    <row r="476" spans="1:35" s="32" customFormat="1" ht="24">
      <c r="A476" s="37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8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4"/>
      <c r="AH476" s="34"/>
      <c r="AI476" s="34"/>
    </row>
    <row r="477" spans="1:35" s="32" customFormat="1" ht="24">
      <c r="A477" s="37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8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4"/>
      <c r="AH477" s="34"/>
      <c r="AI477" s="34"/>
    </row>
    <row r="478" spans="1:35" s="32" customFormat="1" ht="24">
      <c r="A478" s="37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8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4"/>
      <c r="AH478" s="34"/>
      <c r="AI478" s="34"/>
    </row>
    <row r="479" spans="1:35" s="32" customFormat="1" ht="24">
      <c r="A479" s="37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8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4"/>
      <c r="AH479" s="34"/>
      <c r="AI479" s="34"/>
    </row>
    <row r="480" spans="1:35" s="32" customFormat="1" ht="24">
      <c r="A480" s="37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8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4"/>
      <c r="AH480" s="34"/>
      <c r="AI480" s="34"/>
    </row>
    <row r="481" spans="1:35" s="32" customFormat="1" ht="24">
      <c r="A481" s="37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8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4"/>
      <c r="AH481" s="34"/>
      <c r="AI481" s="34"/>
    </row>
    <row r="482" spans="1:35" s="32" customFormat="1" ht="24">
      <c r="A482" s="37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8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4"/>
      <c r="AH482" s="34"/>
      <c r="AI482" s="34"/>
    </row>
    <row r="483" spans="1:35" s="32" customFormat="1" ht="24">
      <c r="A483" s="37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8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4"/>
      <c r="AH483" s="34"/>
      <c r="AI483" s="34"/>
    </row>
    <row r="484" spans="1:35" s="32" customFormat="1" ht="24">
      <c r="A484" s="37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8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4"/>
      <c r="AH484" s="34"/>
      <c r="AI484" s="34"/>
    </row>
    <row r="485" spans="1:35" s="32" customFormat="1" ht="24">
      <c r="A485" s="37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8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4"/>
      <c r="AH485" s="34"/>
      <c r="AI485" s="34"/>
    </row>
    <row r="486" spans="1:35" s="32" customFormat="1" ht="24">
      <c r="A486" s="37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8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4"/>
      <c r="AH486" s="34"/>
      <c r="AI486" s="34"/>
    </row>
    <row r="487" spans="1:35" s="32" customFormat="1" ht="24">
      <c r="A487" s="37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8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4"/>
      <c r="AH487" s="34"/>
      <c r="AI487" s="34"/>
    </row>
    <row r="488" spans="1:35" s="32" customFormat="1" ht="24">
      <c r="A488" s="37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8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4"/>
      <c r="AH488" s="34"/>
      <c r="AI488" s="34"/>
    </row>
    <row r="489" spans="1:35" s="32" customFormat="1" ht="24">
      <c r="A489" s="37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8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4"/>
      <c r="AH489" s="34"/>
      <c r="AI489" s="34"/>
    </row>
    <row r="490" spans="1:35" s="32" customFormat="1" ht="24">
      <c r="A490" s="37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8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4"/>
      <c r="AH490" s="34"/>
      <c r="AI490" s="34"/>
    </row>
    <row r="491" spans="1:35" s="32" customFormat="1" ht="24">
      <c r="A491" s="37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8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4"/>
      <c r="AH491" s="34"/>
      <c r="AI491" s="34"/>
    </row>
    <row r="492" spans="1:35" s="32" customFormat="1" ht="24">
      <c r="A492" s="37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8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4"/>
      <c r="AH492" s="34"/>
      <c r="AI492" s="34"/>
    </row>
    <row r="493" spans="1:35" s="32" customFormat="1" ht="24">
      <c r="A493" s="37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8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4"/>
      <c r="AH493" s="34"/>
      <c r="AI493" s="34"/>
    </row>
    <row r="494" spans="1:35" s="32" customFormat="1" ht="24">
      <c r="A494" s="37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8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4"/>
      <c r="AH494" s="34"/>
      <c r="AI494" s="34"/>
    </row>
    <row r="495" spans="1:35" s="32" customFormat="1" ht="24">
      <c r="A495" s="37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8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4"/>
      <c r="AH495" s="34"/>
      <c r="AI495" s="34"/>
    </row>
    <row r="496" spans="1:35" s="32" customFormat="1" ht="24">
      <c r="A496" s="37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8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4"/>
      <c r="AH496" s="34"/>
      <c r="AI496" s="34"/>
    </row>
    <row r="497" spans="1:35" s="32" customFormat="1" ht="24">
      <c r="A497" s="37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8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4"/>
      <c r="AH497" s="34"/>
      <c r="AI497" s="34"/>
    </row>
    <row r="498" spans="1:35" s="32" customFormat="1" ht="24">
      <c r="A498" s="37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8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4"/>
      <c r="AH498" s="34"/>
      <c r="AI498" s="34"/>
    </row>
    <row r="499" spans="1:35" s="32" customFormat="1" ht="24">
      <c r="A499" s="37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8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4"/>
      <c r="AH499" s="34"/>
      <c r="AI499" s="34"/>
    </row>
    <row r="500" spans="1:35" s="32" customFormat="1" ht="24">
      <c r="A500" s="37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8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4"/>
      <c r="AH500" s="34"/>
      <c r="AI500" s="34"/>
    </row>
    <row r="501" spans="1:35" s="32" customFormat="1" ht="24">
      <c r="A501" s="37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8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4"/>
      <c r="AH501" s="34"/>
      <c r="AI501" s="34"/>
    </row>
    <row r="502" spans="1:35" s="32" customFormat="1" ht="24">
      <c r="A502" s="37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8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4"/>
      <c r="AH502" s="34"/>
      <c r="AI502" s="34"/>
    </row>
    <row r="503" spans="1:35" s="32" customFormat="1" ht="24">
      <c r="A503" s="37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8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4"/>
      <c r="AH503" s="34"/>
      <c r="AI503" s="34"/>
    </row>
    <row r="504" spans="1:35" s="32" customFormat="1" ht="24">
      <c r="A504" s="37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8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4"/>
      <c r="AH504" s="34"/>
      <c r="AI504" s="34"/>
    </row>
    <row r="505" spans="1:35" s="32" customFormat="1" ht="24">
      <c r="A505" s="37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8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4"/>
      <c r="AH505" s="34"/>
      <c r="AI505" s="34"/>
    </row>
    <row r="506" spans="1:35" s="32" customFormat="1" ht="24">
      <c r="A506" s="37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8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4"/>
      <c r="AH506" s="34"/>
      <c r="AI506" s="34"/>
    </row>
    <row r="507" spans="1:35" s="32" customFormat="1" ht="24">
      <c r="A507" s="37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8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4"/>
      <c r="AH507" s="34"/>
      <c r="AI507" s="34"/>
    </row>
    <row r="508" spans="1:35" s="32" customFormat="1" ht="24">
      <c r="A508" s="37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8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4"/>
      <c r="AH508" s="34"/>
      <c r="AI508" s="34"/>
    </row>
    <row r="509" spans="1:35" s="32" customFormat="1" ht="24">
      <c r="A509" s="37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8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4"/>
      <c r="AH509" s="34"/>
      <c r="AI509" s="34"/>
    </row>
    <row r="510" spans="1:35" s="32" customFormat="1" ht="24">
      <c r="A510" s="37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8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4"/>
      <c r="AH510" s="34"/>
      <c r="AI510" s="34"/>
    </row>
    <row r="511" spans="1:35" s="32" customFormat="1" ht="24">
      <c r="A511" s="37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8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4"/>
      <c r="AH511" s="34"/>
      <c r="AI511" s="34"/>
    </row>
    <row r="512" spans="1:35" s="32" customFormat="1" ht="24">
      <c r="A512" s="37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8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4"/>
      <c r="AH512" s="34"/>
      <c r="AI512" s="34"/>
    </row>
    <row r="513" spans="1:35" s="32" customFormat="1" ht="24">
      <c r="A513" s="37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8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4"/>
      <c r="AH513" s="34"/>
      <c r="AI513" s="34"/>
    </row>
    <row r="514" spans="1:35" s="32" customFormat="1" ht="24">
      <c r="A514" s="37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8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4"/>
      <c r="AH514" s="34"/>
      <c r="AI514" s="34"/>
    </row>
    <row r="515" spans="1:35" s="32" customFormat="1" ht="24">
      <c r="A515" s="37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8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4"/>
      <c r="AH515" s="34"/>
      <c r="AI515" s="34"/>
    </row>
    <row r="516" spans="1:35" s="32" customFormat="1" ht="24">
      <c r="A516" s="37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8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4"/>
      <c r="AH516" s="34"/>
      <c r="AI516" s="34"/>
    </row>
    <row r="517" spans="1:35" s="32" customFormat="1" ht="24">
      <c r="A517" s="37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8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4"/>
      <c r="AH517" s="34"/>
      <c r="AI517" s="34"/>
    </row>
    <row r="518" spans="1:35" s="32" customFormat="1" ht="24">
      <c r="A518" s="37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8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4"/>
      <c r="AH518" s="34"/>
      <c r="AI518" s="34"/>
    </row>
    <row r="519" spans="1:35" s="32" customFormat="1" ht="24">
      <c r="A519" s="37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8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4"/>
      <c r="AH519" s="34"/>
      <c r="AI519" s="34"/>
    </row>
    <row r="520" spans="1:35" s="32" customFormat="1" ht="24">
      <c r="A520" s="37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8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4"/>
      <c r="AH520" s="34"/>
      <c r="AI520" s="34"/>
    </row>
    <row r="521" spans="1:35" s="32" customFormat="1" ht="24">
      <c r="A521" s="37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8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4"/>
      <c r="AH521" s="34"/>
      <c r="AI521" s="34"/>
    </row>
    <row r="522" spans="1:35" s="32" customFormat="1" ht="24">
      <c r="A522" s="37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8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4"/>
      <c r="AH522" s="34"/>
      <c r="AI522" s="34"/>
    </row>
    <row r="523" spans="1:35" s="32" customFormat="1" ht="24">
      <c r="A523" s="37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8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4"/>
      <c r="AH523" s="34"/>
      <c r="AI523" s="34"/>
    </row>
    <row r="524" spans="1:35" s="32" customFormat="1" ht="24">
      <c r="A524" s="37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8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4"/>
      <c r="AH524" s="34"/>
      <c r="AI524" s="34"/>
    </row>
    <row r="525" spans="1:35" s="32" customFormat="1" ht="24">
      <c r="A525" s="37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8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4"/>
      <c r="AH525" s="34"/>
      <c r="AI525" s="34"/>
    </row>
    <row r="526" spans="1:35" s="32" customFormat="1" ht="24">
      <c r="A526" s="37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8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4"/>
      <c r="AH526" s="34"/>
      <c r="AI526" s="34"/>
    </row>
    <row r="527" spans="1:35" s="32" customFormat="1" ht="24">
      <c r="A527" s="37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8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4"/>
      <c r="AH527" s="34"/>
      <c r="AI527" s="34"/>
    </row>
    <row r="528" spans="1:35" s="32" customFormat="1" ht="24">
      <c r="A528" s="37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8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4"/>
      <c r="AH528" s="34"/>
      <c r="AI528" s="34"/>
    </row>
    <row r="529" spans="1:35" s="32" customFormat="1" ht="24">
      <c r="A529" s="37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8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4"/>
      <c r="AH529" s="34"/>
      <c r="AI529" s="34"/>
    </row>
    <row r="530" spans="1:35" s="32" customFormat="1" ht="24">
      <c r="A530" s="37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8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4"/>
      <c r="AH530" s="34"/>
      <c r="AI530" s="34"/>
    </row>
    <row r="531" spans="1:35" s="32" customFormat="1" ht="24">
      <c r="A531" s="37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8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4"/>
      <c r="AH531" s="34"/>
      <c r="AI531" s="34"/>
    </row>
    <row r="532" spans="1:35" s="32" customFormat="1" ht="24">
      <c r="A532" s="37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8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4"/>
      <c r="AH532" s="34"/>
      <c r="AI532" s="34"/>
    </row>
    <row r="533" spans="1:35" s="32" customFormat="1" ht="24">
      <c r="A533" s="37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8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4"/>
      <c r="AH533" s="34"/>
      <c r="AI533" s="34"/>
    </row>
    <row r="534" spans="1:35" s="32" customFormat="1" ht="24">
      <c r="A534" s="37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8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4"/>
      <c r="AH534" s="34"/>
      <c r="AI534" s="34"/>
    </row>
    <row r="535" spans="1:35" s="32" customFormat="1" ht="24">
      <c r="A535" s="37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8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4"/>
      <c r="AH535" s="34"/>
      <c r="AI535" s="34"/>
    </row>
    <row r="536" spans="1:35" s="32" customFormat="1" ht="24">
      <c r="A536" s="37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8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4"/>
      <c r="AH536" s="34"/>
      <c r="AI536" s="34"/>
    </row>
    <row r="537" spans="1:35" s="32" customFormat="1" ht="24">
      <c r="A537" s="37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8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4"/>
      <c r="AH537" s="34"/>
      <c r="AI537" s="34"/>
    </row>
    <row r="538" spans="1:35" s="32" customFormat="1" ht="24">
      <c r="A538" s="37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8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4"/>
      <c r="AH538" s="34"/>
      <c r="AI538" s="34"/>
    </row>
    <row r="539" spans="1:35" s="32" customFormat="1" ht="24">
      <c r="A539" s="37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8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4"/>
      <c r="AH539" s="34"/>
      <c r="AI539" s="34"/>
    </row>
    <row r="540" spans="1:35" s="32" customFormat="1" ht="24">
      <c r="A540" s="37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8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4"/>
      <c r="AH540" s="34"/>
      <c r="AI540" s="34"/>
    </row>
    <row r="541" spans="1:35" s="32" customFormat="1" ht="24">
      <c r="A541" s="37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8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4"/>
      <c r="AH541" s="34"/>
      <c r="AI541" s="34"/>
    </row>
    <row r="542" spans="1:35" s="32" customFormat="1" ht="24">
      <c r="A542" s="37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8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4"/>
      <c r="AH542" s="34"/>
      <c r="AI542" s="34"/>
    </row>
    <row r="543" spans="1:35" s="32" customFormat="1" ht="24">
      <c r="A543" s="37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8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4"/>
      <c r="AH543" s="34"/>
      <c r="AI543" s="34"/>
    </row>
    <row r="544" spans="1:35" s="32" customFormat="1" ht="24">
      <c r="A544" s="37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8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4"/>
      <c r="AH544" s="34"/>
      <c r="AI544" s="34"/>
    </row>
    <row r="545" spans="1:35" s="32" customFormat="1" ht="24">
      <c r="A545" s="37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8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4"/>
      <c r="AH545" s="34"/>
      <c r="AI545" s="34"/>
    </row>
    <row r="546" spans="1:35" s="32" customFormat="1" ht="24">
      <c r="A546" s="37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8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4"/>
      <c r="AH546" s="34"/>
      <c r="AI546" s="34"/>
    </row>
    <row r="547" spans="1:35" s="32" customFormat="1" ht="24">
      <c r="A547" s="37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8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4"/>
      <c r="AH547" s="34"/>
      <c r="AI547" s="34"/>
    </row>
    <row r="548" spans="1:35" s="32" customFormat="1" ht="24">
      <c r="A548" s="37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8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4"/>
      <c r="AH548" s="34"/>
      <c r="AI548" s="34"/>
    </row>
    <row r="549" spans="1:35" s="32" customFormat="1" ht="24">
      <c r="A549" s="37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8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4"/>
      <c r="AH549" s="34"/>
      <c r="AI549" s="34"/>
    </row>
    <row r="550" spans="1:35" s="32" customFormat="1" ht="24">
      <c r="A550" s="37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8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4"/>
      <c r="AH550" s="34"/>
      <c r="AI550" s="34"/>
    </row>
    <row r="551" spans="1:35" s="32" customFormat="1" ht="24">
      <c r="A551" s="37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8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4"/>
      <c r="AH551" s="34"/>
      <c r="AI551" s="34"/>
    </row>
    <row r="552" spans="1:35" s="32" customFormat="1" ht="24">
      <c r="A552" s="37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8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4"/>
      <c r="AH552" s="34"/>
      <c r="AI552" s="34"/>
    </row>
    <row r="553" spans="1:35" s="32" customFormat="1" ht="24">
      <c r="A553" s="37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8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4"/>
      <c r="AH553" s="34"/>
      <c r="AI553" s="34"/>
    </row>
    <row r="554" spans="1:35" s="32" customFormat="1" ht="24">
      <c r="A554" s="37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8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4"/>
      <c r="AH554" s="34"/>
      <c r="AI554" s="34"/>
    </row>
    <row r="555" spans="1:35" s="32" customFormat="1" ht="24">
      <c r="A555" s="37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8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4"/>
      <c r="AH555" s="34"/>
      <c r="AI555" s="34"/>
    </row>
    <row r="556" spans="1:35" s="32" customFormat="1" ht="24">
      <c r="A556" s="37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8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4"/>
      <c r="AH556" s="34"/>
      <c r="AI556" s="34"/>
    </row>
    <row r="557" spans="1:35" s="32" customFormat="1" ht="24">
      <c r="A557" s="37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8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4"/>
      <c r="AH557" s="34"/>
      <c r="AI557" s="34"/>
    </row>
    <row r="558" spans="1:35" s="32" customFormat="1" ht="24">
      <c r="A558" s="37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8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4"/>
      <c r="AH558" s="34"/>
      <c r="AI558" s="34"/>
    </row>
    <row r="559" spans="1:35" s="32" customFormat="1" ht="24">
      <c r="A559" s="37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8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4"/>
      <c r="AH559" s="34"/>
      <c r="AI559" s="34"/>
    </row>
    <row r="560" spans="1:35" s="32" customFormat="1" ht="24">
      <c r="A560" s="37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8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4"/>
      <c r="AH560" s="34"/>
      <c r="AI560" s="34"/>
    </row>
    <row r="561" spans="1:35" s="32" customFormat="1" ht="24">
      <c r="A561" s="37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8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4"/>
      <c r="AH561" s="34"/>
      <c r="AI561" s="34"/>
    </row>
    <row r="562" spans="1:35" s="32" customFormat="1" ht="24">
      <c r="A562" s="37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8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4"/>
      <c r="AH562" s="34"/>
      <c r="AI562" s="34"/>
    </row>
    <row r="563" spans="1:35" s="32" customFormat="1" ht="24">
      <c r="A563" s="37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8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4"/>
      <c r="AH563" s="34"/>
      <c r="AI563" s="34"/>
    </row>
    <row r="564" spans="1:35" s="32" customFormat="1" ht="24">
      <c r="A564" s="37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8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4"/>
      <c r="AH564" s="34"/>
      <c r="AI564" s="34"/>
    </row>
    <row r="565" spans="1:35" s="32" customFormat="1" ht="24">
      <c r="A565" s="37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8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4"/>
      <c r="AH565" s="34"/>
      <c r="AI565" s="34"/>
    </row>
    <row r="566" spans="1:35" s="32" customFormat="1" ht="24">
      <c r="A566" s="37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8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4"/>
      <c r="AH566" s="34"/>
      <c r="AI566" s="34"/>
    </row>
    <row r="567" spans="1:35" s="32" customFormat="1" ht="24">
      <c r="A567" s="37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8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4"/>
      <c r="AH567" s="34"/>
      <c r="AI567" s="34"/>
    </row>
    <row r="568" spans="1:35" s="32" customFormat="1" ht="24">
      <c r="A568" s="37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8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4"/>
      <c r="AH568" s="34"/>
      <c r="AI568" s="34"/>
    </row>
    <row r="569" spans="1:35" s="32" customFormat="1" ht="24">
      <c r="A569" s="37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8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4"/>
      <c r="AH569" s="34"/>
      <c r="AI569" s="34"/>
    </row>
    <row r="570" spans="1:35" s="32" customFormat="1" ht="24">
      <c r="A570" s="37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8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4"/>
      <c r="AH570" s="34"/>
      <c r="AI570" s="34"/>
    </row>
    <row r="571" spans="1:35" s="32" customFormat="1" ht="24">
      <c r="A571" s="37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8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4"/>
      <c r="AH571" s="34"/>
      <c r="AI571" s="34"/>
    </row>
    <row r="572" spans="1:35" s="32" customFormat="1" ht="24">
      <c r="A572" s="37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8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4"/>
      <c r="AH572" s="34"/>
      <c r="AI572" s="34"/>
    </row>
    <row r="573" spans="1:35" s="32" customFormat="1" ht="24">
      <c r="A573" s="37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8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4"/>
      <c r="AH573" s="34"/>
      <c r="AI573" s="34"/>
    </row>
    <row r="574" spans="1:35" s="32" customFormat="1" ht="24">
      <c r="A574" s="37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8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4"/>
      <c r="AH574" s="34"/>
      <c r="AI574" s="34"/>
    </row>
    <row r="575" spans="1:35" s="32" customFormat="1" ht="24">
      <c r="A575" s="37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8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4"/>
      <c r="AH575" s="34"/>
      <c r="AI575" s="34"/>
    </row>
    <row r="576" spans="1:35" s="32" customFormat="1" ht="24">
      <c r="A576" s="37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8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4"/>
      <c r="AH576" s="34"/>
      <c r="AI576" s="34"/>
    </row>
    <row r="577" spans="1:35" s="32" customFormat="1" ht="24">
      <c r="A577" s="37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8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4"/>
      <c r="AH577" s="34"/>
      <c r="AI577" s="34"/>
    </row>
    <row r="578" spans="1:35" s="32" customFormat="1" ht="24">
      <c r="A578" s="37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8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4"/>
      <c r="AH578" s="34"/>
      <c r="AI578" s="34"/>
    </row>
    <row r="579" spans="1:35" s="32" customFormat="1" ht="24">
      <c r="A579" s="37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8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4"/>
      <c r="AH579" s="34"/>
      <c r="AI579" s="34"/>
    </row>
    <row r="580" spans="1:35" s="32" customFormat="1" ht="24">
      <c r="A580" s="37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8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4"/>
      <c r="AH580" s="34"/>
      <c r="AI580" s="34"/>
    </row>
    <row r="581" spans="1:35" s="32" customFormat="1" ht="24">
      <c r="A581" s="37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8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4"/>
      <c r="AH581" s="34"/>
      <c r="AI581" s="34"/>
    </row>
    <row r="582" spans="1:35" s="32" customFormat="1" ht="24">
      <c r="A582" s="37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8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4"/>
      <c r="AH582" s="34"/>
      <c r="AI582" s="34"/>
    </row>
    <row r="583" spans="1:35" s="32" customFormat="1" ht="24">
      <c r="A583" s="37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8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4"/>
      <c r="AH583" s="34"/>
      <c r="AI583" s="34"/>
    </row>
    <row r="584" spans="1:35" s="32" customFormat="1" ht="24">
      <c r="A584" s="37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8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4"/>
      <c r="AH584" s="34"/>
      <c r="AI584" s="34"/>
    </row>
    <row r="585" spans="1:35" s="32" customFormat="1" ht="24">
      <c r="A585" s="37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8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4"/>
      <c r="AH585" s="34"/>
      <c r="AI585" s="34"/>
    </row>
    <row r="586" spans="1:35" s="32" customFormat="1" ht="24">
      <c r="A586" s="37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8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4"/>
      <c r="AH586" s="34"/>
      <c r="AI586" s="34"/>
    </row>
    <row r="587" spans="1:35" s="32" customFormat="1" ht="24">
      <c r="A587" s="37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8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4"/>
      <c r="AH587" s="34"/>
      <c r="AI587" s="34"/>
    </row>
    <row r="588" spans="1:35" s="32" customFormat="1" ht="24">
      <c r="A588" s="37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8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4"/>
      <c r="AH588" s="34"/>
      <c r="AI588" s="34"/>
    </row>
    <row r="589" spans="1:35" s="32" customFormat="1" ht="24">
      <c r="A589" s="37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8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4"/>
      <c r="AH589" s="34"/>
      <c r="AI589" s="34"/>
    </row>
    <row r="590" spans="1:35" s="32" customFormat="1" ht="24">
      <c r="A590" s="37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8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4"/>
      <c r="AH590" s="34"/>
      <c r="AI590" s="34"/>
    </row>
    <row r="591" spans="1:35" s="32" customFormat="1" ht="24">
      <c r="A591" s="37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8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4"/>
      <c r="AH591" s="34"/>
      <c r="AI591" s="34"/>
    </row>
    <row r="592" spans="1:35" s="32" customFormat="1" ht="24">
      <c r="A592" s="37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8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4"/>
      <c r="AH592" s="34"/>
      <c r="AI592" s="34"/>
    </row>
    <row r="593" spans="1:35" s="32" customFormat="1" ht="24">
      <c r="A593" s="37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8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4"/>
      <c r="AH593" s="34"/>
      <c r="AI593" s="34"/>
    </row>
    <row r="594" spans="1:35" s="32" customFormat="1" ht="24">
      <c r="A594" s="37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8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4"/>
      <c r="AH594" s="34"/>
      <c r="AI594" s="34"/>
    </row>
    <row r="595" spans="1:35" s="32" customFormat="1" ht="24">
      <c r="A595" s="37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8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4"/>
      <c r="AH595" s="34"/>
      <c r="AI595" s="34"/>
    </row>
    <row r="596" spans="1:35" s="32" customFormat="1" ht="24">
      <c r="A596" s="37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8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4"/>
      <c r="AH596" s="34"/>
      <c r="AI596" s="34"/>
    </row>
    <row r="597" spans="1:35" s="32" customFormat="1" ht="24">
      <c r="A597" s="37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8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4"/>
      <c r="AH597" s="34"/>
      <c r="AI597" s="34"/>
    </row>
    <row r="598" spans="1:35" s="32" customFormat="1" ht="24">
      <c r="A598" s="37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8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4"/>
      <c r="AH598" s="34"/>
      <c r="AI598" s="34"/>
    </row>
    <row r="599" spans="1:35" s="32" customFormat="1" ht="24">
      <c r="A599" s="37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8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4"/>
      <c r="AH599" s="34"/>
      <c r="AI599" s="34"/>
    </row>
    <row r="600" spans="1:35" s="32" customFormat="1" ht="24">
      <c r="A600" s="37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8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4"/>
      <c r="AH600" s="34"/>
      <c r="AI600" s="34"/>
    </row>
    <row r="601" spans="1:35" s="32" customFormat="1" ht="24">
      <c r="A601" s="37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8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4"/>
      <c r="AH601" s="34"/>
      <c r="AI601" s="34"/>
    </row>
    <row r="602" spans="1:35" s="32" customFormat="1" ht="24">
      <c r="A602" s="37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8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4"/>
      <c r="AH602" s="34"/>
      <c r="AI602" s="34"/>
    </row>
    <row r="603" spans="1:35" s="32" customFormat="1" ht="24">
      <c r="A603" s="37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8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4"/>
      <c r="AH603" s="34"/>
      <c r="AI603" s="34"/>
    </row>
    <row r="604" spans="1:35" s="32" customFormat="1" ht="24">
      <c r="A604" s="37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8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4"/>
      <c r="AH604" s="34"/>
      <c r="AI604" s="34"/>
    </row>
    <row r="605" spans="1:35" s="32" customFormat="1" ht="24">
      <c r="A605" s="37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8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4"/>
      <c r="AH605" s="34"/>
      <c r="AI605" s="34"/>
    </row>
    <row r="606" spans="1:35" s="32" customFormat="1" ht="24">
      <c r="A606" s="37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8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4"/>
      <c r="AH606" s="34"/>
      <c r="AI606" s="34"/>
    </row>
    <row r="607" spans="1:35" s="32" customFormat="1" ht="24">
      <c r="A607" s="37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8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4"/>
      <c r="AH607" s="34"/>
      <c r="AI607" s="34"/>
    </row>
    <row r="608" spans="1:35" s="32" customFormat="1" ht="24">
      <c r="A608" s="37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8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4"/>
      <c r="AH608" s="34"/>
      <c r="AI608" s="34"/>
    </row>
    <row r="609" spans="1:35" s="32" customFormat="1" ht="24">
      <c r="A609" s="37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8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4"/>
      <c r="AH609" s="34"/>
      <c r="AI609" s="34"/>
    </row>
    <row r="610" spans="1:35" s="32" customFormat="1" ht="24">
      <c r="A610" s="37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8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4"/>
      <c r="AH610" s="34"/>
      <c r="AI610" s="34"/>
    </row>
    <row r="611" spans="1:35" s="32" customFormat="1" ht="24">
      <c r="A611" s="37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8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4"/>
      <c r="AH611" s="34"/>
      <c r="AI611" s="34"/>
    </row>
    <row r="612" spans="1:35" s="32" customFormat="1" ht="24">
      <c r="A612" s="37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8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4"/>
      <c r="AH612" s="34"/>
      <c r="AI612" s="34"/>
    </row>
    <row r="613" spans="1:35" s="32" customFormat="1" ht="24">
      <c r="A613" s="37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8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4"/>
      <c r="AH613" s="34"/>
      <c r="AI613" s="34"/>
    </row>
    <row r="614" spans="1:35" s="32" customFormat="1" ht="24">
      <c r="A614" s="37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8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4"/>
      <c r="AH614" s="34"/>
      <c r="AI614" s="34"/>
    </row>
    <row r="615" spans="1:35" s="32" customFormat="1" ht="24">
      <c r="A615" s="37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8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4"/>
      <c r="AH615" s="34"/>
      <c r="AI615" s="34"/>
    </row>
    <row r="616" spans="1:35" s="32" customFormat="1" ht="24">
      <c r="A616" s="37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8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4"/>
      <c r="AH616" s="34"/>
      <c r="AI616" s="34"/>
    </row>
    <row r="617" spans="1:35" s="32" customFormat="1" ht="24">
      <c r="A617" s="37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8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4"/>
      <c r="AH617" s="34"/>
      <c r="AI617" s="34"/>
    </row>
    <row r="618" spans="1:35" s="32" customFormat="1" ht="24">
      <c r="A618" s="37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8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4"/>
      <c r="AH618" s="34"/>
      <c r="AI618" s="34"/>
    </row>
    <row r="619" spans="1:35" s="32" customFormat="1" ht="24">
      <c r="A619" s="37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8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4"/>
      <c r="AH619" s="34"/>
      <c r="AI619" s="34"/>
    </row>
    <row r="620" spans="1:35" s="32" customFormat="1" ht="24">
      <c r="A620" s="37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8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4"/>
      <c r="AH620" s="34"/>
      <c r="AI620" s="34"/>
    </row>
    <row r="621" spans="1:35" s="32" customFormat="1" ht="24">
      <c r="A621" s="37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8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4"/>
      <c r="AH621" s="34"/>
      <c r="AI621" s="34"/>
    </row>
    <row r="622" spans="1:35" s="32" customFormat="1" ht="24">
      <c r="A622" s="37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8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4"/>
      <c r="AH622" s="34"/>
      <c r="AI622" s="34"/>
    </row>
    <row r="623" spans="1:35" s="32" customFormat="1" ht="24">
      <c r="A623" s="37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8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4"/>
      <c r="AH623" s="34"/>
      <c r="AI623" s="34"/>
    </row>
    <row r="624" spans="1:35" s="32" customFormat="1" ht="24">
      <c r="A624" s="37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8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4"/>
      <c r="AH624" s="34"/>
      <c r="AI624" s="34"/>
    </row>
    <row r="625" spans="1:35" s="32" customFormat="1" ht="24">
      <c r="A625" s="37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8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4"/>
      <c r="AH625" s="34"/>
      <c r="AI625" s="34"/>
    </row>
    <row r="626" spans="1:35" s="32" customFormat="1" ht="24">
      <c r="A626" s="37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8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4"/>
      <c r="AH626" s="34"/>
      <c r="AI626" s="34"/>
    </row>
    <row r="627" spans="1:35" s="32" customFormat="1" ht="24">
      <c r="A627" s="37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8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4"/>
      <c r="AH627" s="34"/>
      <c r="AI627" s="34"/>
    </row>
    <row r="628" spans="1:35" s="32" customFormat="1" ht="24">
      <c r="A628" s="37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8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4"/>
      <c r="AH628" s="34"/>
      <c r="AI628" s="34"/>
    </row>
    <row r="629" spans="1:35" s="32" customFormat="1" ht="24">
      <c r="A629" s="37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8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4"/>
      <c r="AH629" s="34"/>
      <c r="AI629" s="34"/>
    </row>
    <row r="630" spans="1:35" s="32" customFormat="1" ht="24">
      <c r="A630" s="37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8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4"/>
      <c r="AH630" s="34"/>
      <c r="AI630" s="34"/>
    </row>
    <row r="631" spans="1:35" s="32" customFormat="1" ht="24">
      <c r="A631" s="37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8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4"/>
      <c r="AH631" s="34"/>
      <c r="AI631" s="34"/>
    </row>
    <row r="632" spans="1:35" s="32" customFormat="1" ht="24">
      <c r="A632" s="37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8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4"/>
      <c r="AH632" s="34"/>
      <c r="AI632" s="34"/>
    </row>
    <row r="633" spans="1:35" s="32" customFormat="1" ht="24">
      <c r="A633" s="37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8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4"/>
      <c r="AH633" s="34"/>
      <c r="AI633" s="34"/>
    </row>
    <row r="634" spans="1:35" s="32" customFormat="1" ht="24">
      <c r="A634" s="37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8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4"/>
      <c r="AH634" s="34"/>
      <c r="AI634" s="34"/>
    </row>
    <row r="635" spans="1:35" s="32" customFormat="1" ht="24">
      <c r="A635" s="37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8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4"/>
      <c r="AH635" s="34"/>
      <c r="AI635" s="34"/>
    </row>
    <row r="636" spans="1:35" s="32" customFormat="1" ht="24">
      <c r="A636" s="37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8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4"/>
      <c r="AH636" s="34"/>
      <c r="AI636" s="34"/>
    </row>
    <row r="637" spans="1:35" s="32" customFormat="1" ht="24">
      <c r="A637" s="37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8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4"/>
      <c r="AH637" s="34"/>
      <c r="AI637" s="34"/>
    </row>
    <row r="638" spans="1:35" s="32" customFormat="1" ht="24">
      <c r="A638" s="37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8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4"/>
      <c r="AH638" s="34"/>
      <c r="AI638" s="34"/>
    </row>
    <row r="639" spans="1:35" s="32" customFormat="1" ht="24">
      <c r="A639" s="37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8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4"/>
      <c r="AH639" s="34"/>
      <c r="AI639" s="34"/>
    </row>
    <row r="640" spans="1:35" s="32" customFormat="1" ht="24">
      <c r="A640" s="37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8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4"/>
      <c r="AH640" s="34"/>
      <c r="AI640" s="34"/>
    </row>
    <row r="641" spans="1:35" s="32" customFormat="1" ht="24">
      <c r="A641" s="37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8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4"/>
      <c r="AH641" s="34"/>
      <c r="AI641" s="34"/>
    </row>
    <row r="642" spans="1:35" s="32" customFormat="1" ht="24">
      <c r="A642" s="37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8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4"/>
      <c r="AH642" s="34"/>
      <c r="AI642" s="34"/>
    </row>
    <row r="643" spans="1:35" s="32" customFormat="1" ht="24">
      <c r="A643" s="37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8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4"/>
      <c r="AH643" s="34"/>
      <c r="AI643" s="34"/>
    </row>
    <row r="644" spans="1:35" s="32" customFormat="1" ht="24">
      <c r="A644" s="37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8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4"/>
      <c r="AH644" s="34"/>
      <c r="AI644" s="34"/>
    </row>
    <row r="645" spans="1:35" s="32" customFormat="1" ht="24">
      <c r="A645" s="37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8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4"/>
      <c r="AH645" s="34"/>
      <c r="AI645" s="34"/>
    </row>
    <row r="646" spans="1:35" s="32" customFormat="1" ht="24">
      <c r="A646" s="37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8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4"/>
      <c r="AH646" s="34"/>
      <c r="AI646" s="34"/>
    </row>
    <row r="647" spans="1:35" s="32" customFormat="1" ht="24">
      <c r="A647" s="37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8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4"/>
      <c r="AH647" s="34"/>
      <c r="AI647" s="34"/>
    </row>
    <row r="648" spans="1:35" s="32" customFormat="1" ht="24">
      <c r="A648" s="37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8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4"/>
      <c r="AH648" s="34"/>
      <c r="AI648" s="34"/>
    </row>
    <row r="649" spans="1:35" s="32" customFormat="1" ht="24">
      <c r="A649" s="37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8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4"/>
      <c r="AH649" s="34"/>
      <c r="AI649" s="34"/>
    </row>
    <row r="650" spans="1:35" s="32" customFormat="1" ht="24">
      <c r="A650" s="37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8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4"/>
      <c r="AH650" s="34"/>
      <c r="AI650" s="34"/>
    </row>
    <row r="651" spans="1:35" s="32" customFormat="1" ht="24">
      <c r="A651" s="37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8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4"/>
      <c r="AH651" s="34"/>
      <c r="AI651" s="34"/>
    </row>
    <row r="652" spans="1:35" s="32" customFormat="1" ht="24">
      <c r="A652" s="37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8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4"/>
      <c r="AH652" s="34"/>
      <c r="AI652" s="34"/>
    </row>
    <row r="653" spans="1:35" s="32" customFormat="1" ht="24">
      <c r="A653" s="37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8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4"/>
      <c r="AH653" s="34"/>
      <c r="AI653" s="34"/>
    </row>
    <row r="654" spans="1:35" s="32" customFormat="1" ht="24">
      <c r="A654" s="37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8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4"/>
      <c r="AH654" s="34"/>
      <c r="AI654" s="34"/>
    </row>
    <row r="655" spans="1:35" s="32" customFormat="1" ht="24">
      <c r="A655" s="37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8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4"/>
      <c r="AH655" s="34"/>
      <c r="AI655" s="34"/>
    </row>
    <row r="656" spans="1:35" s="32" customFormat="1" ht="24">
      <c r="A656" s="37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8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4"/>
      <c r="AH656" s="34"/>
      <c r="AI656" s="34"/>
    </row>
    <row r="657" spans="1:35" s="32" customFormat="1" ht="24">
      <c r="A657" s="37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8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4"/>
      <c r="AH657" s="34"/>
      <c r="AI657" s="34"/>
    </row>
    <row r="658" spans="1:35" s="32" customFormat="1" ht="24">
      <c r="A658" s="37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8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4"/>
      <c r="AH658" s="34"/>
      <c r="AI658" s="34"/>
    </row>
    <row r="659" spans="1:35" s="32" customFormat="1" ht="24">
      <c r="A659" s="37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8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4"/>
      <c r="AH659" s="34"/>
      <c r="AI659" s="34"/>
    </row>
    <row r="660" spans="1:35" s="32" customFormat="1" ht="24">
      <c r="A660" s="37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8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4"/>
      <c r="AH660" s="34"/>
      <c r="AI660" s="34"/>
    </row>
    <row r="661" spans="1:35" s="32" customFormat="1" ht="24">
      <c r="A661" s="37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8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4"/>
      <c r="AH661" s="34"/>
      <c r="AI661" s="34"/>
    </row>
    <row r="662" spans="1:35" s="32" customFormat="1" ht="24">
      <c r="A662" s="37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8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4"/>
      <c r="AH662" s="34"/>
      <c r="AI662" s="34"/>
    </row>
    <row r="663" spans="1:35" s="32" customFormat="1" ht="24">
      <c r="A663" s="37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8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4"/>
      <c r="AH663" s="34"/>
      <c r="AI663" s="34"/>
    </row>
    <row r="664" spans="1:35" s="32" customFormat="1" ht="24">
      <c r="A664" s="37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8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4"/>
      <c r="AH664" s="34"/>
      <c r="AI664" s="34"/>
    </row>
    <row r="665" spans="1:35" s="32" customFormat="1" ht="24">
      <c r="A665" s="37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8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4"/>
      <c r="AH665" s="34"/>
      <c r="AI665" s="34"/>
    </row>
    <row r="666" spans="1:35" s="32" customFormat="1" ht="24">
      <c r="A666" s="37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8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4"/>
      <c r="AH666" s="34"/>
      <c r="AI666" s="34"/>
    </row>
    <row r="667" spans="1:35" s="32" customFormat="1" ht="24">
      <c r="A667" s="37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8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4"/>
      <c r="AH667" s="34"/>
      <c r="AI667" s="34"/>
    </row>
    <row r="668" spans="1:35" s="32" customFormat="1" ht="24">
      <c r="A668" s="37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8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4"/>
      <c r="AH668" s="34"/>
      <c r="AI668" s="34"/>
    </row>
    <row r="669" spans="1:35" s="32" customFormat="1" ht="24">
      <c r="A669" s="37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8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4"/>
      <c r="AH669" s="34"/>
      <c r="AI669" s="34"/>
    </row>
    <row r="670" spans="1:35" s="32" customFormat="1" ht="24">
      <c r="A670" s="37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8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4"/>
      <c r="AH670" s="34"/>
      <c r="AI670" s="34"/>
    </row>
    <row r="671" spans="1:35" s="32" customFormat="1" ht="24">
      <c r="A671" s="37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8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4"/>
      <c r="AH671" s="34"/>
      <c r="AI671" s="34"/>
    </row>
    <row r="672" spans="1:35" s="32" customFormat="1" ht="24">
      <c r="A672" s="37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8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4"/>
      <c r="AH672" s="34"/>
      <c r="AI672" s="34"/>
    </row>
    <row r="673" spans="1:35" s="32" customFormat="1" ht="24">
      <c r="A673" s="37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8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4"/>
      <c r="AH673" s="34"/>
      <c r="AI673" s="34"/>
    </row>
    <row r="674" spans="1:35" s="32" customFormat="1" ht="24">
      <c r="A674" s="37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8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4"/>
      <c r="AH674" s="34"/>
      <c r="AI674" s="34"/>
    </row>
    <row r="675" spans="1:35" s="32" customFormat="1" ht="24">
      <c r="A675" s="37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8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4"/>
      <c r="AH675" s="34"/>
      <c r="AI675" s="34"/>
    </row>
    <row r="676" spans="1:35" s="32" customFormat="1" ht="24">
      <c r="A676" s="37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8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4"/>
      <c r="AH676" s="34"/>
      <c r="AI676" s="34"/>
    </row>
    <row r="677" spans="1:35" s="32" customFormat="1" ht="24">
      <c r="A677" s="37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8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4"/>
      <c r="AH677" s="34"/>
      <c r="AI677" s="34"/>
    </row>
    <row r="678" spans="1:35" s="32" customFormat="1" ht="24">
      <c r="A678" s="37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8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4"/>
      <c r="AH678" s="34"/>
      <c r="AI678" s="34"/>
    </row>
    <row r="679" spans="1:35" s="32" customFormat="1" ht="24">
      <c r="A679" s="37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8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4"/>
      <c r="AH679" s="34"/>
      <c r="AI679" s="34"/>
    </row>
    <row r="680" spans="1:35" s="32" customFormat="1" ht="24">
      <c r="A680" s="37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8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4"/>
      <c r="AH680" s="34"/>
      <c r="AI680" s="34"/>
    </row>
    <row r="681" spans="1:35" s="32" customFormat="1" ht="24">
      <c r="A681" s="37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8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4"/>
      <c r="AH681" s="34"/>
      <c r="AI681" s="34"/>
    </row>
    <row r="682" spans="1:35" s="32" customFormat="1" ht="24">
      <c r="A682" s="37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8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4"/>
      <c r="AH682" s="34"/>
      <c r="AI682" s="34"/>
    </row>
    <row r="683" spans="1:35" s="32" customFormat="1" ht="24">
      <c r="A683" s="37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8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4"/>
      <c r="AH683" s="34"/>
      <c r="AI683" s="34"/>
    </row>
    <row r="684" spans="1:35" s="32" customFormat="1" ht="24">
      <c r="A684" s="37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8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4"/>
      <c r="AH684" s="34"/>
      <c r="AI684" s="34"/>
    </row>
    <row r="685" spans="1:35" s="32" customFormat="1" ht="24">
      <c r="A685" s="37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8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4"/>
      <c r="AH685" s="34"/>
      <c r="AI685" s="34"/>
    </row>
    <row r="686" spans="1:35" s="32" customFormat="1" ht="24">
      <c r="A686" s="37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8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4"/>
      <c r="AH686" s="34"/>
      <c r="AI686" s="34"/>
    </row>
    <row r="687" spans="1:35" s="32" customFormat="1" ht="24">
      <c r="A687" s="37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8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4"/>
      <c r="AH687" s="34"/>
      <c r="AI687" s="34"/>
    </row>
    <row r="688" spans="1:35" s="32" customFormat="1" ht="24">
      <c r="A688" s="37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8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4"/>
      <c r="AH688" s="34"/>
      <c r="AI688" s="34"/>
    </row>
    <row r="689" spans="1:35" s="32" customFormat="1" ht="24">
      <c r="A689" s="37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8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4"/>
      <c r="AH689" s="34"/>
      <c r="AI689" s="34"/>
    </row>
    <row r="690" spans="1:35" s="32" customFormat="1" ht="24">
      <c r="A690" s="37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8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4"/>
      <c r="AH690" s="34"/>
      <c r="AI690" s="34"/>
    </row>
    <row r="691" spans="1:35" s="32" customFormat="1" ht="24">
      <c r="A691" s="37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8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4"/>
      <c r="AH691" s="34"/>
      <c r="AI691" s="34"/>
    </row>
    <row r="692" spans="1:35" s="32" customFormat="1" ht="24">
      <c r="A692" s="37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8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4"/>
      <c r="AH692" s="34"/>
      <c r="AI692" s="34"/>
    </row>
    <row r="693" spans="1:35" s="32" customFormat="1" ht="24">
      <c r="A693" s="37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8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4"/>
      <c r="AH693" s="34"/>
      <c r="AI693" s="34"/>
    </row>
    <row r="694" spans="1:35" s="32" customFormat="1" ht="24">
      <c r="A694" s="37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8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4"/>
      <c r="AH694" s="34"/>
      <c r="AI694" s="34"/>
    </row>
    <row r="695" spans="1:35" s="32" customFormat="1" ht="24">
      <c r="A695" s="37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8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4"/>
      <c r="AH695" s="34"/>
      <c r="AI695" s="34"/>
    </row>
    <row r="696" spans="1:35" s="32" customFormat="1" ht="24">
      <c r="A696" s="37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8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4"/>
      <c r="AH696" s="34"/>
      <c r="AI696" s="34"/>
    </row>
    <row r="697" spans="1:35" s="32" customFormat="1" ht="24">
      <c r="A697" s="37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8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4"/>
      <c r="AH697" s="34"/>
      <c r="AI697" s="34"/>
    </row>
    <row r="698" spans="1:35" s="32" customFormat="1" ht="24">
      <c r="A698" s="37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8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4"/>
      <c r="AH698" s="34"/>
      <c r="AI698" s="34"/>
    </row>
    <row r="699" spans="1:35" s="32" customFormat="1" ht="24">
      <c r="A699" s="37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8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4"/>
      <c r="AH699" s="34"/>
      <c r="AI699" s="34"/>
    </row>
    <row r="700" spans="1:35" s="32" customFormat="1" ht="24">
      <c r="A700" s="37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8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4"/>
      <c r="AH700" s="34"/>
      <c r="AI700" s="34"/>
    </row>
    <row r="701" spans="1:35" s="32" customFormat="1" ht="24">
      <c r="A701" s="37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8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4"/>
      <c r="AH701" s="34"/>
      <c r="AI701" s="34"/>
    </row>
    <row r="702" spans="1:35" s="32" customFormat="1" ht="24">
      <c r="A702" s="37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8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4"/>
      <c r="AH702" s="34"/>
      <c r="AI702" s="34"/>
    </row>
    <row r="703" spans="1:35" s="32" customFormat="1" ht="24">
      <c r="A703" s="37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8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4"/>
      <c r="AH703" s="34"/>
      <c r="AI703" s="34"/>
    </row>
    <row r="704" spans="1:35" s="32" customFormat="1" ht="24">
      <c r="A704" s="37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8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4"/>
      <c r="AH704" s="34"/>
      <c r="AI704" s="34"/>
    </row>
    <row r="705" spans="1:35" s="32" customFormat="1" ht="24">
      <c r="A705" s="37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8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4"/>
      <c r="AH705" s="34"/>
      <c r="AI705" s="34"/>
    </row>
    <row r="706" spans="1:35" s="32" customFormat="1" ht="24">
      <c r="A706" s="37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8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4"/>
      <c r="AH706" s="34"/>
      <c r="AI706" s="34"/>
    </row>
    <row r="707" spans="1:35" s="32" customFormat="1" ht="24">
      <c r="A707" s="37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8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4"/>
      <c r="AH707" s="34"/>
      <c r="AI707" s="34"/>
    </row>
    <row r="708" spans="1:35" s="32" customFormat="1" ht="24">
      <c r="A708" s="37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8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4"/>
      <c r="AH708" s="34"/>
      <c r="AI708" s="34"/>
    </row>
    <row r="709" spans="1:35" s="32" customFormat="1" ht="24">
      <c r="A709" s="37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8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4"/>
      <c r="AH709" s="34"/>
      <c r="AI709" s="34"/>
    </row>
    <row r="710" spans="1:35" s="32" customFormat="1" ht="24">
      <c r="A710" s="37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8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4"/>
      <c r="AH710" s="34"/>
      <c r="AI710" s="34"/>
    </row>
    <row r="711" spans="1:35" s="32" customFormat="1" ht="24">
      <c r="A711" s="37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8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4"/>
      <c r="AH711" s="34"/>
      <c r="AI711" s="34"/>
    </row>
    <row r="712" spans="1:35" s="32" customFormat="1" ht="24">
      <c r="A712" s="37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8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4"/>
      <c r="AH712" s="34"/>
      <c r="AI712" s="34"/>
    </row>
    <row r="713" spans="1:35" s="32" customFormat="1" ht="24">
      <c r="A713" s="37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8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4"/>
      <c r="AH713" s="34"/>
      <c r="AI713" s="34"/>
    </row>
    <row r="714" spans="1:35" s="32" customFormat="1" ht="24">
      <c r="A714" s="37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8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4"/>
      <c r="AH714" s="34"/>
      <c r="AI714" s="34"/>
    </row>
    <row r="715" spans="1:35" s="32" customFormat="1" ht="24">
      <c r="A715" s="37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8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4"/>
      <c r="AH715" s="34"/>
      <c r="AI715" s="34"/>
    </row>
    <row r="716" spans="1:35" s="32" customFormat="1" ht="24">
      <c r="A716" s="37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8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4"/>
      <c r="AH716" s="34"/>
      <c r="AI716" s="34"/>
    </row>
    <row r="717" spans="1:35" s="32" customFormat="1" ht="24">
      <c r="A717" s="37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8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4"/>
      <c r="AH717" s="34"/>
      <c r="AI717" s="34"/>
    </row>
    <row r="718" spans="1:35" s="32" customFormat="1" ht="24">
      <c r="A718" s="37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8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4"/>
      <c r="AH718" s="34"/>
      <c r="AI718" s="34"/>
    </row>
    <row r="719" spans="1:35" s="32" customFormat="1" ht="24">
      <c r="A719" s="37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8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4"/>
      <c r="AH719" s="34"/>
      <c r="AI719" s="34"/>
    </row>
    <row r="720" spans="1:35" s="32" customFormat="1" ht="24">
      <c r="A720" s="37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8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4"/>
      <c r="AH720" s="34"/>
      <c r="AI720" s="34"/>
    </row>
    <row r="721" spans="1:35" s="32" customFormat="1" ht="24">
      <c r="A721" s="37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8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4"/>
      <c r="AH721" s="34"/>
      <c r="AI721" s="34"/>
    </row>
    <row r="722" spans="1:35" s="32" customFormat="1" ht="24">
      <c r="A722" s="37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8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4"/>
      <c r="AH722" s="34"/>
      <c r="AI722" s="34"/>
    </row>
    <row r="723" spans="1:35" s="32" customFormat="1" ht="24">
      <c r="A723" s="37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8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4"/>
      <c r="AH723" s="34"/>
      <c r="AI723" s="34"/>
    </row>
    <row r="724" spans="1:35" s="32" customFormat="1" ht="24">
      <c r="A724" s="37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8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4"/>
      <c r="AH724" s="34"/>
      <c r="AI724" s="34"/>
    </row>
    <row r="725" spans="1:35" s="32" customFormat="1" ht="24">
      <c r="A725" s="37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8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4"/>
      <c r="AH725" s="34"/>
      <c r="AI725" s="34"/>
    </row>
    <row r="726" spans="1:35" s="32" customFormat="1" ht="24">
      <c r="A726" s="37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8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4"/>
      <c r="AH726" s="34"/>
      <c r="AI726" s="34"/>
    </row>
    <row r="727" spans="1:35" s="32" customFormat="1" ht="24">
      <c r="A727" s="37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8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4"/>
      <c r="AH727" s="34"/>
      <c r="AI727" s="34"/>
    </row>
    <row r="728" spans="1:35" s="32" customFormat="1" ht="24">
      <c r="A728" s="37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8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4"/>
      <c r="AH728" s="34"/>
      <c r="AI728" s="34"/>
    </row>
    <row r="729" spans="1:35" s="32" customFormat="1" ht="24">
      <c r="A729" s="37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8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4"/>
      <c r="AH729" s="34"/>
      <c r="AI729" s="34"/>
    </row>
    <row r="730" spans="1:35" s="32" customFormat="1" ht="24">
      <c r="A730" s="37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8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4"/>
      <c r="AH730" s="34"/>
      <c r="AI730" s="34"/>
    </row>
    <row r="731" spans="1:35" s="32" customFormat="1" ht="24">
      <c r="A731" s="37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8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4"/>
      <c r="AH731" s="34"/>
      <c r="AI731" s="34"/>
    </row>
    <row r="732" spans="1:35" s="32" customFormat="1" ht="24">
      <c r="A732" s="37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8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4"/>
      <c r="AH732" s="34"/>
      <c r="AI732" s="34"/>
    </row>
    <row r="733" spans="1:35" s="32" customFormat="1" ht="24">
      <c r="A733" s="37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8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4"/>
      <c r="AH733" s="34"/>
      <c r="AI733" s="34"/>
    </row>
    <row r="734" spans="1:35" s="32" customFormat="1" ht="24">
      <c r="A734" s="37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8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4"/>
      <c r="AH734" s="34"/>
      <c r="AI734" s="34"/>
    </row>
    <row r="735" spans="1:35" s="32" customFormat="1" ht="24">
      <c r="A735" s="37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8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4"/>
      <c r="AH735" s="34"/>
      <c r="AI735" s="34"/>
    </row>
    <row r="736" spans="1:35" s="32" customFormat="1" ht="24">
      <c r="A736" s="37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8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4"/>
      <c r="AH736" s="34"/>
      <c r="AI736" s="34"/>
    </row>
    <row r="737" spans="1:35" s="32" customFormat="1" ht="24">
      <c r="A737" s="37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8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4"/>
      <c r="AH737" s="34"/>
      <c r="AI737" s="34"/>
    </row>
    <row r="738" spans="1:35" s="32" customFormat="1" ht="24">
      <c r="A738" s="37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8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4"/>
      <c r="AH738" s="34"/>
      <c r="AI738" s="34"/>
    </row>
    <row r="739" spans="1:35" s="32" customFormat="1" ht="24">
      <c r="A739" s="37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8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4"/>
      <c r="AH739" s="34"/>
      <c r="AI739" s="34"/>
    </row>
    <row r="740" spans="1:35" s="32" customFormat="1" ht="24">
      <c r="A740" s="37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8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4"/>
      <c r="AH740" s="34"/>
      <c r="AI740" s="34"/>
    </row>
    <row r="741" spans="1:35" s="32" customFormat="1" ht="24">
      <c r="A741" s="37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8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4"/>
      <c r="AH741" s="34"/>
      <c r="AI741" s="34"/>
    </row>
    <row r="742" spans="1:35" s="32" customFormat="1" ht="24">
      <c r="A742" s="37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8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4"/>
      <c r="AH742" s="34"/>
      <c r="AI742" s="34"/>
    </row>
    <row r="743" spans="1:35" s="32" customFormat="1" ht="24">
      <c r="A743" s="37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8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4"/>
      <c r="AH743" s="34"/>
      <c r="AI743" s="34"/>
    </row>
    <row r="744" spans="1:35" s="32" customFormat="1" ht="24">
      <c r="A744" s="37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8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4"/>
      <c r="AH744" s="34"/>
      <c r="AI744" s="34"/>
    </row>
    <row r="745" spans="1:35" s="32" customFormat="1" ht="24">
      <c r="A745" s="37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8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4"/>
      <c r="AH745" s="34"/>
      <c r="AI745" s="34"/>
    </row>
    <row r="746" spans="1:35" s="32" customFormat="1" ht="24">
      <c r="A746" s="37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8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4"/>
      <c r="AH746" s="34"/>
      <c r="AI746" s="34"/>
    </row>
    <row r="747" spans="1:35" s="32" customFormat="1" ht="24">
      <c r="A747" s="37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8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4"/>
      <c r="AH747" s="34"/>
      <c r="AI747" s="34"/>
    </row>
    <row r="748" spans="1:35" s="32" customFormat="1" ht="24">
      <c r="A748" s="37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8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4"/>
      <c r="AH748" s="34"/>
      <c r="AI748" s="34"/>
    </row>
    <row r="749" spans="1:35" s="32" customFormat="1" ht="24">
      <c r="A749" s="37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8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4"/>
      <c r="AH749" s="34"/>
      <c r="AI749" s="34"/>
    </row>
    <row r="750" spans="1:35" s="32" customFormat="1" ht="24">
      <c r="A750" s="37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8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4"/>
      <c r="AH750" s="34"/>
      <c r="AI750" s="34"/>
    </row>
    <row r="751" spans="1:35" s="32" customFormat="1" ht="24">
      <c r="A751" s="37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8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4"/>
      <c r="AH751" s="34"/>
      <c r="AI751" s="34"/>
    </row>
    <row r="752" spans="1:35" s="32" customFormat="1" ht="24">
      <c r="A752" s="37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8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4"/>
      <c r="AH752" s="34"/>
      <c r="AI752" s="34"/>
    </row>
    <row r="753" spans="1:35" s="32" customFormat="1" ht="24">
      <c r="A753" s="37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8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4"/>
      <c r="AH753" s="34"/>
      <c r="AI753" s="34"/>
    </row>
    <row r="754" spans="1:35" s="32" customFormat="1" ht="24">
      <c r="A754" s="37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8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4"/>
      <c r="AH754" s="34"/>
      <c r="AI754" s="34"/>
    </row>
    <row r="755" spans="1:35" s="32" customFormat="1" ht="24">
      <c r="A755" s="37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8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4"/>
      <c r="AH755" s="34"/>
      <c r="AI755" s="34"/>
    </row>
    <row r="756" spans="1:35" s="32" customFormat="1" ht="24">
      <c r="A756" s="37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8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4"/>
      <c r="AH756" s="34"/>
      <c r="AI756" s="34"/>
    </row>
    <row r="757" spans="1:35" s="32" customFormat="1" ht="24">
      <c r="A757" s="37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8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4"/>
      <c r="AH757" s="34"/>
      <c r="AI757" s="34"/>
    </row>
    <row r="758" spans="1:35" s="32" customFormat="1" ht="24">
      <c r="A758" s="37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8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4"/>
      <c r="AH758" s="34"/>
      <c r="AI758" s="34"/>
    </row>
    <row r="759" spans="1:35" s="32" customFormat="1" ht="24">
      <c r="A759" s="37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8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4"/>
      <c r="AH759" s="34"/>
      <c r="AI759" s="34"/>
    </row>
    <row r="760" spans="1:35" s="32" customFormat="1" ht="24">
      <c r="A760" s="37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8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4"/>
      <c r="AH760" s="34"/>
      <c r="AI760" s="34"/>
    </row>
    <row r="761" spans="1:35" s="32" customFormat="1" ht="24">
      <c r="A761" s="37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8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4"/>
      <c r="AH761" s="34"/>
      <c r="AI761" s="34"/>
    </row>
    <row r="762" spans="1:35" s="32" customFormat="1" ht="24">
      <c r="A762" s="37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8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4"/>
      <c r="AH762" s="34"/>
      <c r="AI762" s="34"/>
    </row>
    <row r="763" spans="1:35" s="32" customFormat="1" ht="24">
      <c r="A763" s="37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8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4"/>
      <c r="AH763" s="34"/>
      <c r="AI763" s="34"/>
    </row>
    <row r="764" spans="1:35" s="32" customFormat="1" ht="24">
      <c r="A764" s="37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8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4"/>
      <c r="AH764" s="34"/>
      <c r="AI764" s="34"/>
    </row>
    <row r="765" spans="1:35" s="32" customFormat="1" ht="24">
      <c r="A765" s="37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8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4"/>
      <c r="AH765" s="34"/>
      <c r="AI765" s="34"/>
    </row>
    <row r="766" spans="1:35" s="32" customFormat="1" ht="24">
      <c r="A766" s="37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8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4"/>
      <c r="AH766" s="34"/>
      <c r="AI766" s="34"/>
    </row>
    <row r="767" spans="1:35" s="32" customFormat="1" ht="24">
      <c r="A767" s="37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8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4"/>
      <c r="AH767" s="34"/>
      <c r="AI767" s="34"/>
    </row>
    <row r="768" spans="1:35" s="32" customFormat="1" ht="24">
      <c r="A768" s="37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8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4"/>
      <c r="AH768" s="34"/>
      <c r="AI768" s="34"/>
    </row>
    <row r="769" spans="1:35" s="32" customFormat="1" ht="24">
      <c r="A769" s="37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8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4"/>
      <c r="AH769" s="34"/>
      <c r="AI769" s="34"/>
    </row>
    <row r="770" spans="1:35" s="32" customFormat="1" ht="24">
      <c r="A770" s="37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8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4"/>
      <c r="AH770" s="34"/>
      <c r="AI770" s="34"/>
    </row>
    <row r="771" spans="1:35" s="32" customFormat="1" ht="24">
      <c r="A771" s="37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8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4"/>
      <c r="AH771" s="34"/>
      <c r="AI771" s="34"/>
    </row>
    <row r="772" spans="1:35" s="32" customFormat="1" ht="24">
      <c r="A772" s="37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8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4"/>
      <c r="AH772" s="34"/>
      <c r="AI772" s="34"/>
    </row>
    <row r="773" spans="1:35" s="32" customFormat="1" ht="24">
      <c r="A773" s="37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8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4"/>
      <c r="AH773" s="34"/>
      <c r="AI773" s="34"/>
    </row>
    <row r="774" spans="1:35" s="32" customFormat="1" ht="24">
      <c r="A774" s="37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8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4"/>
      <c r="AH774" s="34"/>
      <c r="AI774" s="34"/>
    </row>
    <row r="775" spans="1:35" s="32" customFormat="1" ht="24">
      <c r="A775" s="37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8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4"/>
      <c r="AH775" s="34"/>
      <c r="AI775" s="34"/>
    </row>
    <row r="776" spans="1:35" s="32" customFormat="1" ht="24">
      <c r="A776" s="37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8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4"/>
      <c r="AH776" s="34"/>
      <c r="AI776" s="34"/>
    </row>
    <row r="777" spans="1:35" s="32" customFormat="1" ht="24">
      <c r="A777" s="37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8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4"/>
      <c r="AH777" s="34"/>
      <c r="AI777" s="34"/>
    </row>
    <row r="778" spans="1:35" s="32" customFormat="1" ht="24">
      <c r="A778" s="37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8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4"/>
      <c r="AH778" s="34"/>
      <c r="AI778" s="34"/>
    </row>
    <row r="779" spans="1:35" s="32" customFormat="1" ht="24">
      <c r="A779" s="37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8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4"/>
      <c r="AH779" s="34"/>
      <c r="AI779" s="34"/>
    </row>
    <row r="780" spans="1:35" s="32" customFormat="1" ht="24">
      <c r="A780" s="37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8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4"/>
      <c r="AH780" s="34"/>
      <c r="AI780" s="34"/>
    </row>
    <row r="781" spans="1:35" s="32" customFormat="1" ht="24">
      <c r="A781" s="37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8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4"/>
      <c r="AH781" s="34"/>
      <c r="AI781" s="34"/>
    </row>
    <row r="782" spans="1:35" s="32" customFormat="1" ht="24">
      <c r="A782" s="37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8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4"/>
      <c r="AH782" s="34"/>
      <c r="AI782" s="34"/>
    </row>
    <row r="783" spans="1:35" s="32" customFormat="1" ht="24">
      <c r="A783" s="37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8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4"/>
      <c r="AH783" s="34"/>
      <c r="AI783" s="34"/>
    </row>
    <row r="784" spans="1:35" s="32" customFormat="1" ht="24">
      <c r="A784" s="37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8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4"/>
      <c r="AH784" s="34"/>
      <c r="AI784" s="34"/>
    </row>
    <row r="785" spans="1:35" s="32" customFormat="1" ht="24">
      <c r="A785" s="37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8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4"/>
      <c r="AH785" s="34"/>
      <c r="AI785" s="34"/>
    </row>
    <row r="786" spans="1:35" s="32" customFormat="1" ht="24">
      <c r="A786" s="37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8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4"/>
      <c r="AH786" s="34"/>
      <c r="AI786" s="34"/>
    </row>
    <row r="787" spans="1:35" s="32" customFormat="1" ht="24">
      <c r="A787" s="37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8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4"/>
      <c r="AH787" s="34"/>
      <c r="AI787" s="34"/>
    </row>
    <row r="788" spans="1:35" s="32" customFormat="1" ht="24">
      <c r="A788" s="37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8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4"/>
      <c r="AH788" s="34"/>
      <c r="AI788" s="34"/>
    </row>
    <row r="789" spans="1:35" s="32" customFormat="1" ht="24">
      <c r="A789" s="37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8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4"/>
      <c r="AH789" s="34"/>
      <c r="AI789" s="34"/>
    </row>
    <row r="790" spans="1:35" s="32" customFormat="1" ht="24">
      <c r="A790" s="37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8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4"/>
      <c r="AH790" s="34"/>
      <c r="AI790" s="34"/>
    </row>
    <row r="791" spans="1:35" s="32" customFormat="1" ht="24">
      <c r="A791" s="37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8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4"/>
      <c r="AH791" s="34"/>
      <c r="AI791" s="34"/>
    </row>
    <row r="792" spans="1:35" s="32" customFormat="1" ht="24">
      <c r="A792" s="37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8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4"/>
      <c r="AH792" s="34"/>
      <c r="AI792" s="34"/>
    </row>
    <row r="793" spans="1:35" s="32" customFormat="1" ht="24">
      <c r="A793" s="37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8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4"/>
      <c r="AH793" s="34"/>
      <c r="AI793" s="34"/>
    </row>
    <row r="794" spans="1:35" s="32" customFormat="1" ht="24">
      <c r="A794" s="37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8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4"/>
      <c r="AH794" s="34"/>
      <c r="AI794" s="34"/>
    </row>
    <row r="795" spans="1:35" s="32" customFormat="1" ht="24">
      <c r="A795" s="37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8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4"/>
      <c r="AH795" s="34"/>
      <c r="AI795" s="34"/>
    </row>
    <row r="796" spans="1:35" s="32" customFormat="1" ht="24">
      <c r="A796" s="37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8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4"/>
      <c r="AH796" s="34"/>
      <c r="AI796" s="34"/>
    </row>
    <row r="797" spans="1:35" s="32" customFormat="1" ht="24">
      <c r="A797" s="37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8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4"/>
      <c r="AH797" s="34"/>
      <c r="AI797" s="34"/>
    </row>
    <row r="798" spans="1:35" s="32" customFormat="1" ht="24">
      <c r="A798" s="37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8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4"/>
      <c r="AH798" s="34"/>
      <c r="AI798" s="34"/>
    </row>
    <row r="799" spans="1:35" s="32" customFormat="1" ht="24">
      <c r="A799" s="37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8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4"/>
      <c r="AH799" s="34"/>
      <c r="AI799" s="34"/>
    </row>
    <row r="800" spans="1:35" s="32" customFormat="1" ht="24">
      <c r="A800" s="37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8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4"/>
      <c r="AH800" s="34"/>
      <c r="AI800" s="34"/>
    </row>
    <row r="801" spans="1:35" s="32" customFormat="1" ht="24">
      <c r="A801" s="37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8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4"/>
      <c r="AH801" s="34"/>
      <c r="AI801" s="34"/>
    </row>
    <row r="802" spans="1:35" s="32" customFormat="1" ht="24">
      <c r="A802" s="37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8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4"/>
      <c r="AH802" s="34"/>
      <c r="AI802" s="34"/>
    </row>
    <row r="803" spans="1:35" s="32" customFormat="1" ht="24">
      <c r="A803" s="37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8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4"/>
      <c r="AH803" s="34"/>
      <c r="AI803" s="34"/>
    </row>
    <row r="804" spans="1:35" s="32" customFormat="1" ht="24">
      <c r="A804" s="37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8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4"/>
      <c r="AH804" s="34"/>
      <c r="AI804" s="34"/>
    </row>
    <row r="805" spans="1:35" s="32" customFormat="1" ht="24">
      <c r="A805" s="37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8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4"/>
      <c r="AH805" s="34"/>
      <c r="AI805" s="34"/>
    </row>
    <row r="806" spans="1:35" s="32" customFormat="1" ht="24">
      <c r="A806" s="37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8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4"/>
      <c r="AH806" s="34"/>
      <c r="AI806" s="34"/>
    </row>
    <row r="807" spans="1:35" s="32" customFormat="1" ht="24">
      <c r="A807" s="37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8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4"/>
      <c r="AH807" s="34"/>
      <c r="AI807" s="34"/>
    </row>
    <row r="808" spans="1:35" s="32" customFormat="1" ht="24">
      <c r="A808" s="37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8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4"/>
      <c r="AH808" s="34"/>
      <c r="AI808" s="34"/>
    </row>
    <row r="809" spans="1:35" s="32" customFormat="1" ht="24">
      <c r="A809" s="37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8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4"/>
      <c r="AH809" s="34"/>
      <c r="AI809" s="34"/>
    </row>
    <row r="810" spans="1:35" s="32" customFormat="1" ht="24">
      <c r="A810" s="37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8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4"/>
      <c r="AH810" s="34"/>
      <c r="AI810" s="34"/>
    </row>
    <row r="811" spans="1:35" s="32" customFormat="1" ht="24">
      <c r="A811" s="37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8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4"/>
      <c r="AH811" s="34"/>
      <c r="AI811" s="34"/>
    </row>
    <row r="812" spans="1:35" s="32" customFormat="1" ht="24">
      <c r="A812" s="37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8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4"/>
      <c r="AH812" s="34"/>
      <c r="AI812" s="34"/>
    </row>
    <row r="813" spans="1:35" s="32" customFormat="1" ht="24">
      <c r="A813" s="37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8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4"/>
      <c r="AH813" s="34"/>
      <c r="AI813" s="34"/>
    </row>
    <row r="814" spans="1:35" s="32" customFormat="1" ht="24">
      <c r="A814" s="37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8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4"/>
      <c r="AH814" s="34"/>
      <c r="AI814" s="34"/>
    </row>
    <row r="815" spans="1:35" s="32" customFormat="1" ht="24">
      <c r="A815" s="37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8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4"/>
      <c r="AH815" s="34"/>
      <c r="AI815" s="34"/>
    </row>
    <row r="816" spans="1:35" s="32" customFormat="1" ht="24">
      <c r="A816" s="37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8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4"/>
      <c r="AH816" s="34"/>
      <c r="AI816" s="34"/>
    </row>
    <row r="817" spans="1:35" s="32" customFormat="1" ht="24">
      <c r="A817" s="37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8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4"/>
      <c r="AH817" s="34"/>
      <c r="AI817" s="34"/>
    </row>
    <row r="818" spans="1:35" s="32" customFormat="1" ht="24">
      <c r="A818" s="37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8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4"/>
      <c r="AH818" s="34"/>
      <c r="AI818" s="34"/>
    </row>
    <row r="819" spans="1:35" s="32" customFormat="1" ht="24">
      <c r="A819" s="37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8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4"/>
      <c r="AH819" s="34"/>
      <c r="AI819" s="34"/>
    </row>
    <row r="820" spans="1:35" s="32" customFormat="1" ht="24">
      <c r="A820" s="37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8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4"/>
      <c r="AH820" s="34"/>
      <c r="AI820" s="34"/>
    </row>
    <row r="821" spans="1:35" s="32" customFormat="1" ht="24">
      <c r="A821" s="37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8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4"/>
      <c r="AH821" s="34"/>
      <c r="AI821" s="34"/>
    </row>
    <row r="822" spans="1:35" s="32" customFormat="1" ht="24">
      <c r="A822" s="37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8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4"/>
      <c r="AH822" s="34"/>
      <c r="AI822" s="34"/>
    </row>
    <row r="823" spans="1:35" s="32" customFormat="1" ht="24">
      <c r="A823" s="37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8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4"/>
      <c r="AH823" s="34"/>
      <c r="AI823" s="34"/>
    </row>
    <row r="824" spans="1:35" s="32" customFormat="1" ht="24">
      <c r="A824" s="37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8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4"/>
      <c r="AH824" s="34"/>
      <c r="AI824" s="34"/>
    </row>
    <row r="825" spans="1:35" s="32" customFormat="1" ht="24">
      <c r="A825" s="37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8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4"/>
      <c r="AH825" s="34"/>
      <c r="AI825" s="34"/>
    </row>
    <row r="826" spans="1:35" s="32" customFormat="1" ht="24">
      <c r="A826" s="37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8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4"/>
      <c r="AH826" s="34"/>
      <c r="AI826" s="34"/>
    </row>
    <row r="827" spans="1:35" s="32" customFormat="1" ht="24">
      <c r="A827" s="37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8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4"/>
      <c r="AH827" s="34"/>
      <c r="AI827" s="34"/>
    </row>
    <row r="828" spans="1:35" s="32" customFormat="1" ht="24">
      <c r="A828" s="37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8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4"/>
      <c r="AH828" s="34"/>
      <c r="AI828" s="34"/>
    </row>
    <row r="829" spans="1:35" s="32" customFormat="1" ht="24">
      <c r="A829" s="37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8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4"/>
      <c r="AH829" s="34"/>
      <c r="AI829" s="34"/>
    </row>
    <row r="830" spans="1:35" s="32" customFormat="1" ht="24">
      <c r="A830" s="37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8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4"/>
      <c r="AH830" s="34"/>
      <c r="AI830" s="34"/>
    </row>
    <row r="831" spans="1:35" s="32" customFormat="1" ht="24">
      <c r="A831" s="37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8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4"/>
      <c r="AH831" s="34"/>
      <c r="AI831" s="34"/>
    </row>
    <row r="832" spans="1:35" s="32" customFormat="1" ht="24">
      <c r="A832" s="37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8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4"/>
      <c r="AH832" s="34"/>
      <c r="AI832" s="34"/>
    </row>
    <row r="833" spans="1:35" s="32" customFormat="1" ht="24">
      <c r="A833" s="37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8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4"/>
      <c r="AH833" s="34"/>
      <c r="AI833" s="34"/>
    </row>
    <row r="834" spans="1:35" s="32" customFormat="1" ht="24">
      <c r="A834" s="37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8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4"/>
      <c r="AH834" s="34"/>
      <c r="AI834" s="34"/>
    </row>
    <row r="835" spans="1:35" s="32" customFormat="1" ht="24">
      <c r="A835" s="37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8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4"/>
      <c r="AH835" s="34"/>
      <c r="AI835" s="34"/>
    </row>
    <row r="836" spans="1:35" s="32" customFormat="1" ht="24">
      <c r="A836" s="37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8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4"/>
      <c r="AH836" s="34"/>
      <c r="AI836" s="34"/>
    </row>
    <row r="837" spans="1:35" s="32" customFormat="1" ht="24">
      <c r="A837" s="37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8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4"/>
      <c r="AH837" s="34"/>
      <c r="AI837" s="34"/>
    </row>
    <row r="838" spans="1:35" s="32" customFormat="1" ht="24">
      <c r="A838" s="37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8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4"/>
      <c r="AH838" s="34"/>
      <c r="AI838" s="34"/>
    </row>
    <row r="839" spans="1:35" s="32" customFormat="1" ht="24">
      <c r="A839" s="37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8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4"/>
      <c r="AH839" s="34"/>
      <c r="AI839" s="34"/>
    </row>
    <row r="840" spans="1:35" s="32" customFormat="1" ht="24">
      <c r="A840" s="37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8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4"/>
      <c r="AH840" s="34"/>
      <c r="AI840" s="34"/>
    </row>
    <row r="841" spans="1:35" s="32" customFormat="1" ht="24">
      <c r="A841" s="37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8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4"/>
      <c r="AH841" s="34"/>
      <c r="AI841" s="34"/>
    </row>
    <row r="842" spans="1:35" s="32" customFormat="1" ht="24">
      <c r="A842" s="37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8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4"/>
      <c r="AH842" s="34"/>
      <c r="AI842" s="34"/>
    </row>
    <row r="843" spans="1:35" s="32" customFormat="1" ht="24">
      <c r="A843" s="37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8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4"/>
      <c r="AH843" s="34"/>
      <c r="AI843" s="34"/>
    </row>
    <row r="844" spans="1:35" s="32" customFormat="1" ht="24">
      <c r="A844" s="37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8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4"/>
      <c r="AH844" s="34"/>
      <c r="AI844" s="34"/>
    </row>
    <row r="845" spans="1:35" s="32" customFormat="1" ht="24">
      <c r="A845" s="37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8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4"/>
      <c r="AH845" s="34"/>
      <c r="AI845" s="34"/>
    </row>
    <row r="846" spans="1:35" s="32" customFormat="1" ht="24">
      <c r="A846" s="37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8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4"/>
      <c r="AH846" s="34"/>
      <c r="AI846" s="34"/>
    </row>
    <row r="847" spans="1:35" s="32" customFormat="1" ht="24">
      <c r="A847" s="37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8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4"/>
      <c r="AH847" s="34"/>
      <c r="AI847" s="34"/>
    </row>
    <row r="848" spans="1:35" s="32" customFormat="1" ht="24">
      <c r="A848" s="37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8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4"/>
      <c r="AH848" s="34"/>
      <c r="AI848" s="34"/>
    </row>
    <row r="849" spans="1:35" s="32" customFormat="1" ht="24">
      <c r="A849" s="37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8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4"/>
      <c r="AH849" s="34"/>
      <c r="AI849" s="34"/>
    </row>
    <row r="850" spans="1:35" s="32" customFormat="1" ht="24">
      <c r="A850" s="37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8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4"/>
      <c r="AH850" s="34"/>
      <c r="AI850" s="34"/>
    </row>
    <row r="851" spans="1:35" s="32" customFormat="1" ht="24">
      <c r="A851" s="37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8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4"/>
      <c r="AH851" s="34"/>
      <c r="AI851" s="34"/>
    </row>
    <row r="852" spans="1:35" s="32" customFormat="1" ht="24">
      <c r="A852" s="37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8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4"/>
      <c r="AH852" s="34"/>
      <c r="AI852" s="34"/>
    </row>
    <row r="853" spans="1:35" s="32" customFormat="1" ht="24">
      <c r="A853" s="37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8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4"/>
      <c r="AH853" s="34"/>
      <c r="AI853" s="34"/>
    </row>
    <row r="854" spans="1:35" s="32" customFormat="1" ht="24">
      <c r="A854" s="37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8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4"/>
      <c r="AH854" s="34"/>
      <c r="AI854" s="34"/>
    </row>
    <row r="855" spans="1:35" s="32" customFormat="1" ht="24">
      <c r="A855" s="37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8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4"/>
      <c r="AH855" s="34"/>
      <c r="AI855" s="34"/>
    </row>
    <row r="856" spans="1:35" s="32" customFormat="1" ht="24">
      <c r="A856" s="37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8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4"/>
      <c r="AH856" s="34"/>
      <c r="AI856" s="34"/>
    </row>
    <row r="857" spans="1:35" s="32" customFormat="1" ht="24">
      <c r="A857" s="37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8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4"/>
      <c r="AH857" s="34"/>
      <c r="AI857" s="34"/>
    </row>
    <row r="858" spans="1:35" s="32" customFormat="1" ht="24">
      <c r="A858" s="37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8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4"/>
      <c r="AH858" s="34"/>
      <c r="AI858" s="34"/>
    </row>
    <row r="859" spans="1:35" s="32" customFormat="1" ht="24">
      <c r="A859" s="37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8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4"/>
      <c r="AH859" s="34"/>
      <c r="AI859" s="34"/>
    </row>
    <row r="860" spans="1:35" s="32" customFormat="1" ht="24">
      <c r="A860" s="37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8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4"/>
      <c r="AH860" s="34"/>
      <c r="AI860" s="34"/>
    </row>
    <row r="861" spans="1:35" s="32" customFormat="1" ht="24">
      <c r="A861" s="37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8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4"/>
      <c r="AH861" s="34"/>
      <c r="AI861" s="34"/>
    </row>
    <row r="862" spans="1:35" s="32" customFormat="1" ht="24">
      <c r="A862" s="37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8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4"/>
      <c r="AH862" s="34"/>
      <c r="AI862" s="34"/>
    </row>
    <row r="863" spans="1:35" s="32" customFormat="1" ht="24">
      <c r="A863" s="37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8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4"/>
      <c r="AH863" s="34"/>
      <c r="AI863" s="34"/>
    </row>
    <row r="864" spans="1:35" s="32" customFormat="1" ht="24">
      <c r="A864" s="37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8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4"/>
      <c r="AH864" s="34"/>
      <c r="AI864" s="34"/>
    </row>
    <row r="865" spans="1:35" s="32" customFormat="1" ht="24">
      <c r="A865" s="37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8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4"/>
      <c r="AH865" s="34"/>
      <c r="AI865" s="34"/>
    </row>
    <row r="866" spans="1:35" s="32" customFormat="1" ht="24">
      <c r="A866" s="37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8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4"/>
      <c r="AH866" s="34"/>
      <c r="AI866" s="34"/>
    </row>
    <row r="867" spans="1:35" s="32" customFormat="1" ht="24">
      <c r="A867" s="37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8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4"/>
      <c r="AH867" s="34"/>
      <c r="AI867" s="34"/>
    </row>
    <row r="868" spans="1:35" s="32" customFormat="1" ht="24">
      <c r="A868" s="37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8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4"/>
      <c r="AH868" s="34"/>
      <c r="AI868" s="34"/>
    </row>
    <row r="869" spans="1:35" s="32" customFormat="1" ht="24">
      <c r="A869" s="37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8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4"/>
      <c r="AH869" s="34"/>
      <c r="AI869" s="34"/>
    </row>
    <row r="870" spans="1:35" s="32" customFormat="1" ht="24">
      <c r="A870" s="37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8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4"/>
      <c r="AH870" s="34"/>
      <c r="AI870" s="34"/>
    </row>
    <row r="871" spans="1:35" s="32" customFormat="1" ht="24">
      <c r="A871" s="37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8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4"/>
      <c r="AH871" s="34"/>
      <c r="AI871" s="34"/>
    </row>
    <row r="872" spans="1:35" s="32" customFormat="1" ht="24">
      <c r="A872" s="37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8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4"/>
      <c r="AH872" s="34"/>
      <c r="AI872" s="34"/>
    </row>
    <row r="873" spans="1:35" s="32" customFormat="1" ht="24">
      <c r="A873" s="37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8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4"/>
      <c r="AH873" s="34"/>
      <c r="AI873" s="34"/>
    </row>
    <row r="874" spans="1:35" s="32" customFormat="1" ht="24">
      <c r="A874" s="37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8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4"/>
      <c r="AH874" s="34"/>
      <c r="AI874" s="34"/>
    </row>
    <row r="875" spans="1:35" s="32" customFormat="1" ht="24">
      <c r="A875" s="37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8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4"/>
      <c r="AH875" s="34"/>
      <c r="AI875" s="34"/>
    </row>
    <row r="876" spans="1:35" s="32" customFormat="1" ht="24">
      <c r="A876" s="37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8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4"/>
      <c r="AH876" s="34"/>
      <c r="AI876" s="34"/>
    </row>
    <row r="877" spans="1:35" s="32" customFormat="1" ht="24">
      <c r="A877" s="37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8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4"/>
      <c r="AH877" s="34"/>
      <c r="AI877" s="34"/>
    </row>
    <row r="878" spans="1:35" s="32" customFormat="1" ht="24">
      <c r="A878" s="37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8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4"/>
      <c r="AH878" s="34"/>
      <c r="AI878" s="34"/>
    </row>
    <row r="879" spans="1:35" s="32" customFormat="1" ht="24">
      <c r="A879" s="37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8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4"/>
      <c r="AH879" s="34"/>
      <c r="AI879" s="34"/>
    </row>
    <row r="880" spans="1:35" s="32" customFormat="1" ht="24">
      <c r="A880" s="37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8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4"/>
      <c r="AH880" s="34"/>
      <c r="AI880" s="34"/>
    </row>
    <row r="881" spans="1:35" s="32" customFormat="1" ht="24">
      <c r="A881" s="37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8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4"/>
      <c r="AH881" s="34"/>
      <c r="AI881" s="34"/>
    </row>
    <row r="882" spans="1:35" s="32" customFormat="1" ht="24">
      <c r="A882" s="37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8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4"/>
      <c r="AH882" s="34"/>
      <c r="AI882" s="34"/>
    </row>
    <row r="883" spans="1:35" s="32" customFormat="1" ht="24">
      <c r="A883" s="37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8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4"/>
      <c r="AH883" s="34"/>
      <c r="AI883" s="34"/>
    </row>
    <row r="884" spans="1:35" s="32" customFormat="1" ht="24">
      <c r="A884" s="37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8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4"/>
      <c r="AH884" s="34"/>
      <c r="AI884" s="34"/>
    </row>
    <row r="885" spans="1:35" s="32" customFormat="1" ht="24">
      <c r="A885" s="37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8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4"/>
      <c r="AH885" s="34"/>
      <c r="AI885" s="34"/>
    </row>
    <row r="886" spans="1:35" s="32" customFormat="1" ht="24">
      <c r="A886" s="37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8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4"/>
      <c r="AH886" s="34"/>
      <c r="AI886" s="34"/>
    </row>
    <row r="887" spans="1:35" s="32" customFormat="1" ht="24">
      <c r="A887" s="37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8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4"/>
      <c r="AH887" s="34"/>
      <c r="AI887" s="34"/>
    </row>
    <row r="888" spans="1:35" s="32" customFormat="1" ht="24">
      <c r="A888" s="37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8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4"/>
      <c r="AH888" s="34"/>
      <c r="AI888" s="34"/>
    </row>
    <row r="889" spans="1:35" s="32" customFormat="1" ht="24">
      <c r="A889" s="37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8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4"/>
      <c r="AH889" s="34"/>
      <c r="AI889" s="34"/>
    </row>
    <row r="890" spans="1:35" s="32" customFormat="1" ht="24">
      <c r="A890" s="37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8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4"/>
      <c r="AH890" s="34"/>
      <c r="AI890" s="34"/>
    </row>
    <row r="891" spans="1:35" s="32" customFormat="1" ht="24">
      <c r="A891" s="37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8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4"/>
      <c r="AH891" s="34"/>
      <c r="AI891" s="34"/>
    </row>
    <row r="892" spans="1:35" s="32" customFormat="1" ht="24">
      <c r="A892" s="37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8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4"/>
      <c r="AH892" s="34"/>
      <c r="AI892" s="34"/>
    </row>
    <row r="893" spans="1:35" s="32" customFormat="1" ht="24">
      <c r="A893" s="37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8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4"/>
      <c r="AH893" s="34"/>
      <c r="AI893" s="34"/>
    </row>
    <row r="894" spans="1:35" s="32" customFormat="1" ht="24">
      <c r="A894" s="37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8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4"/>
      <c r="AH894" s="34"/>
      <c r="AI894" s="34"/>
    </row>
    <row r="895" spans="1:35" s="32" customFormat="1" ht="24">
      <c r="A895" s="37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8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4"/>
      <c r="AH895" s="34"/>
      <c r="AI895" s="34"/>
    </row>
    <row r="896" spans="1:35" s="32" customFormat="1" ht="24">
      <c r="A896" s="37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8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4"/>
      <c r="AH896" s="34"/>
      <c r="AI896" s="34"/>
    </row>
    <row r="897" spans="1:35" s="32" customFormat="1" ht="24">
      <c r="A897" s="37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8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4"/>
      <c r="AH897" s="34"/>
      <c r="AI897" s="34"/>
    </row>
    <row r="898" spans="1:35" s="32" customFormat="1" ht="24">
      <c r="A898" s="37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8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4"/>
      <c r="AH898" s="34"/>
      <c r="AI898" s="34"/>
    </row>
    <row r="899" spans="1:35" s="32" customFormat="1" ht="24">
      <c r="A899" s="37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8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4"/>
      <c r="AH899" s="34"/>
      <c r="AI899" s="34"/>
    </row>
    <row r="900" spans="1:35" s="32" customFormat="1" ht="24">
      <c r="A900" s="37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8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4"/>
      <c r="AH900" s="34"/>
      <c r="AI900" s="34"/>
    </row>
    <row r="901" spans="1:35" s="32" customFormat="1" ht="24">
      <c r="A901" s="37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8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4"/>
      <c r="AH901" s="34"/>
      <c r="AI901" s="34"/>
    </row>
    <row r="902" spans="1:35" s="32" customFormat="1" ht="24">
      <c r="A902" s="37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8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4"/>
      <c r="AH902" s="34"/>
      <c r="AI902" s="34"/>
    </row>
    <row r="903" spans="1:35" s="32" customFormat="1" ht="24">
      <c r="A903" s="37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8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4"/>
      <c r="AH903" s="34"/>
      <c r="AI903" s="34"/>
    </row>
    <row r="904" spans="1:35" s="32" customFormat="1" ht="24">
      <c r="A904" s="37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8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4"/>
      <c r="AH904" s="34"/>
      <c r="AI904" s="34"/>
    </row>
    <row r="905" spans="1:35" s="32" customFormat="1" ht="24">
      <c r="A905" s="37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8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4"/>
      <c r="AH905" s="34"/>
      <c r="AI905" s="34"/>
    </row>
    <row r="906" spans="1:35" s="32" customFormat="1" ht="24">
      <c r="A906" s="37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8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4"/>
      <c r="AH906" s="34"/>
      <c r="AI906" s="34"/>
    </row>
    <row r="907" spans="1:35" s="32" customFormat="1" ht="24">
      <c r="A907" s="37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8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4"/>
      <c r="AH907" s="34"/>
      <c r="AI907" s="34"/>
    </row>
    <row r="908" spans="1:35" s="32" customFormat="1" ht="24">
      <c r="A908" s="37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8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4"/>
      <c r="AH908" s="34"/>
      <c r="AI908" s="34"/>
    </row>
    <row r="909" spans="1:35" s="32" customFormat="1" ht="24">
      <c r="A909" s="37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8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4"/>
      <c r="AH909" s="34"/>
      <c r="AI909" s="34"/>
    </row>
    <row r="910" spans="1:35" s="32" customFormat="1" ht="24">
      <c r="A910" s="37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8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4"/>
      <c r="AH910" s="34"/>
      <c r="AI910" s="34"/>
    </row>
    <row r="911" spans="1:35" s="32" customFormat="1" ht="24">
      <c r="A911" s="37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8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4"/>
      <c r="AH911" s="34"/>
      <c r="AI911" s="34"/>
    </row>
    <row r="912" spans="1:35" s="32" customFormat="1" ht="24">
      <c r="A912" s="37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8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4"/>
      <c r="AH912" s="34"/>
      <c r="AI912" s="34"/>
    </row>
    <row r="913" spans="1:35" s="32" customFormat="1" ht="24">
      <c r="A913" s="37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8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4"/>
      <c r="AH913" s="34"/>
      <c r="AI913" s="34"/>
    </row>
    <row r="914" spans="1:35" s="32" customFormat="1" ht="24">
      <c r="A914" s="37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8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4"/>
      <c r="AH914" s="34"/>
      <c r="AI914" s="34"/>
    </row>
    <row r="915" spans="1:35" s="32" customFormat="1" ht="24">
      <c r="A915" s="37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8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4"/>
      <c r="AH915" s="34"/>
      <c r="AI915" s="34"/>
    </row>
    <row r="916" spans="1:35" s="32" customFormat="1" ht="24">
      <c r="A916" s="37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8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4"/>
      <c r="AH916" s="34"/>
      <c r="AI916" s="34"/>
    </row>
    <row r="917" spans="1:35" s="32" customFormat="1" ht="24">
      <c r="A917" s="37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8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4"/>
      <c r="AH917" s="34"/>
      <c r="AI917" s="34"/>
    </row>
    <row r="918" spans="1:35" s="32" customFormat="1" ht="24">
      <c r="A918" s="37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8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4"/>
      <c r="AH918" s="34"/>
      <c r="AI918" s="34"/>
    </row>
    <row r="919" spans="1:35" s="32" customFormat="1" ht="24">
      <c r="A919" s="37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8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4"/>
      <c r="AH919" s="34"/>
      <c r="AI919" s="34"/>
    </row>
    <row r="920" spans="1:35" s="32" customFormat="1" ht="24">
      <c r="A920" s="37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8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4"/>
      <c r="AH920" s="34"/>
      <c r="AI920" s="34"/>
    </row>
    <row r="921" spans="1:35" s="32" customFormat="1" ht="24">
      <c r="A921" s="37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8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4"/>
      <c r="AH921" s="34"/>
      <c r="AI921" s="34"/>
    </row>
    <row r="922" spans="1:35" s="32" customFormat="1" ht="24">
      <c r="A922" s="37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8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4"/>
      <c r="AH922" s="34"/>
      <c r="AI922" s="34"/>
    </row>
    <row r="923" spans="1:35" s="32" customFormat="1" ht="24">
      <c r="A923" s="37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8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4"/>
      <c r="AH923" s="34"/>
      <c r="AI923" s="34"/>
    </row>
    <row r="924" spans="1:35" s="32" customFormat="1" ht="24">
      <c r="A924" s="37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8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4"/>
      <c r="AH924" s="34"/>
      <c r="AI924" s="34"/>
    </row>
    <row r="925" spans="1:35" s="32" customFormat="1" ht="24">
      <c r="A925" s="37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8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4"/>
      <c r="AH925" s="34"/>
      <c r="AI925" s="34"/>
    </row>
    <row r="926" spans="1:35" s="32" customFormat="1" ht="24">
      <c r="A926" s="37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8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4"/>
      <c r="AH926" s="34"/>
      <c r="AI926" s="34"/>
    </row>
    <row r="927" spans="1:35" s="32" customFormat="1" ht="24">
      <c r="A927" s="37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8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4"/>
      <c r="AH927" s="34"/>
      <c r="AI927" s="34"/>
    </row>
    <row r="928" spans="1:35" s="32" customFormat="1" ht="24">
      <c r="A928" s="37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8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4"/>
      <c r="AH928" s="34"/>
      <c r="AI928" s="34"/>
    </row>
    <row r="929" spans="1:35" s="32" customFormat="1" ht="24">
      <c r="A929" s="37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8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4"/>
      <c r="AH929" s="34"/>
      <c r="AI929" s="34"/>
    </row>
    <row r="930" spans="1:35" s="32" customFormat="1" ht="24">
      <c r="A930" s="37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8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4"/>
      <c r="AH930" s="34"/>
      <c r="AI930" s="34"/>
    </row>
    <row r="931" spans="1:35" s="32" customFormat="1" ht="24">
      <c r="A931" s="37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8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4"/>
      <c r="AH931" s="34"/>
      <c r="AI931" s="34"/>
    </row>
    <row r="932" spans="1:35" s="32" customFormat="1" ht="24">
      <c r="A932" s="37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8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4"/>
      <c r="AH932" s="34"/>
      <c r="AI932" s="34"/>
    </row>
    <row r="933" spans="1:35" s="32" customFormat="1" ht="24">
      <c r="A933" s="37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8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4"/>
      <c r="AH933" s="34"/>
      <c r="AI933" s="34"/>
    </row>
    <row r="934" spans="1:35" s="32" customFormat="1" ht="24">
      <c r="A934" s="37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8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4"/>
      <c r="AH934" s="34"/>
      <c r="AI934" s="34"/>
    </row>
    <row r="935" spans="1:35" s="32" customFormat="1" ht="24">
      <c r="A935" s="37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8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4"/>
      <c r="AH935" s="34"/>
      <c r="AI935" s="34"/>
    </row>
    <row r="936" spans="1:35" s="32" customFormat="1" ht="24">
      <c r="A936" s="37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8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4"/>
      <c r="AH936" s="34"/>
      <c r="AI936" s="34"/>
    </row>
    <row r="937" spans="1:35" s="32" customFormat="1" ht="24">
      <c r="A937" s="37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8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4"/>
      <c r="AH937" s="34"/>
      <c r="AI937" s="34"/>
    </row>
    <row r="938" spans="1:35" s="32" customFormat="1" ht="24">
      <c r="A938" s="37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8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4"/>
      <c r="AH938" s="34"/>
      <c r="AI938" s="34"/>
    </row>
    <row r="939" spans="1:35" s="32" customFormat="1" ht="24">
      <c r="A939" s="37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8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4"/>
      <c r="AH939" s="34"/>
      <c r="AI939" s="34"/>
    </row>
    <row r="940" spans="1:35" s="32" customFormat="1" ht="24">
      <c r="A940" s="37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8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4"/>
      <c r="AH940" s="34"/>
      <c r="AI940" s="34"/>
    </row>
    <row r="941" spans="1:35" s="32" customFormat="1" ht="24">
      <c r="A941" s="37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8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4"/>
      <c r="AH941" s="34"/>
      <c r="AI941" s="34"/>
    </row>
    <row r="942" spans="1:35" s="32" customFormat="1" ht="24">
      <c r="A942" s="37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8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4"/>
      <c r="AH942" s="34"/>
      <c r="AI942" s="34"/>
    </row>
    <row r="943" spans="1:35" s="32" customFormat="1" ht="24">
      <c r="A943" s="37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8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4"/>
      <c r="AH943" s="34"/>
      <c r="AI943" s="34"/>
    </row>
    <row r="944" spans="1:35" s="32" customFormat="1" ht="24">
      <c r="A944" s="37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8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4"/>
      <c r="AH944" s="34"/>
      <c r="AI944" s="34"/>
    </row>
    <row r="945" spans="1:35" s="32" customFormat="1" ht="24">
      <c r="A945" s="37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8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4"/>
      <c r="AH945" s="34"/>
      <c r="AI945" s="34"/>
    </row>
    <row r="946" spans="1:35" s="32" customFormat="1" ht="24">
      <c r="A946" s="37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8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4"/>
      <c r="AH946" s="34"/>
      <c r="AI946" s="34"/>
    </row>
    <row r="947" spans="1:35" s="32" customFormat="1" ht="24">
      <c r="A947" s="37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8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4"/>
      <c r="AH947" s="34"/>
      <c r="AI947" s="34"/>
    </row>
    <row r="948" spans="1:35" s="32" customFormat="1" ht="24">
      <c r="A948" s="37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8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4"/>
      <c r="AH948" s="34"/>
      <c r="AI948" s="34"/>
    </row>
    <row r="949" spans="1:35" s="32" customFormat="1" ht="24">
      <c r="A949" s="37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8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4"/>
      <c r="AH949" s="34"/>
      <c r="AI949" s="34"/>
    </row>
    <row r="950" spans="1:35" s="32" customFormat="1" ht="24">
      <c r="A950" s="37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8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4"/>
      <c r="AH950" s="34"/>
      <c r="AI950" s="34"/>
    </row>
    <row r="951" spans="1:35" s="32" customFormat="1" ht="24">
      <c r="A951" s="37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8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4"/>
      <c r="AH951" s="34"/>
      <c r="AI951" s="34"/>
    </row>
    <row r="952" spans="1:35" s="32" customFormat="1" ht="24">
      <c r="A952" s="37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8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4"/>
      <c r="AH952" s="34"/>
      <c r="AI952" s="34"/>
    </row>
    <row r="953" spans="1:35" s="32" customFormat="1" ht="24">
      <c r="A953" s="37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8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4"/>
      <c r="AH953" s="34"/>
      <c r="AI953" s="34"/>
    </row>
    <row r="954" spans="1:35" s="32" customFormat="1" ht="24">
      <c r="A954" s="37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8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4"/>
      <c r="AH954" s="34"/>
      <c r="AI954" s="34"/>
    </row>
    <row r="955" spans="1:35" s="32" customFormat="1" ht="24">
      <c r="A955" s="37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8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4"/>
      <c r="AH955" s="34"/>
      <c r="AI955" s="34"/>
    </row>
    <row r="956" spans="1:35" s="32" customFormat="1" ht="24">
      <c r="A956" s="37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8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4"/>
      <c r="AH956" s="34"/>
      <c r="AI956" s="34"/>
    </row>
    <row r="957" spans="1:35" s="32" customFormat="1" ht="24">
      <c r="A957" s="37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8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4"/>
      <c r="AH957" s="34"/>
      <c r="AI957" s="34"/>
    </row>
    <row r="958" spans="1:35" s="32" customFormat="1" ht="24">
      <c r="A958" s="37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8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4"/>
      <c r="AH958" s="34"/>
      <c r="AI958" s="34"/>
    </row>
    <row r="959" spans="1:35" s="32" customFormat="1" ht="24">
      <c r="A959" s="37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8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4"/>
      <c r="AH959" s="34"/>
      <c r="AI959" s="34"/>
    </row>
    <row r="960" spans="1:35" s="32" customFormat="1" ht="24">
      <c r="A960" s="37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8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4"/>
      <c r="AH960" s="34"/>
      <c r="AI960" s="34"/>
    </row>
    <row r="961" spans="1:35" s="32" customFormat="1" ht="24">
      <c r="A961" s="37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8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4"/>
      <c r="AH961" s="34"/>
      <c r="AI961" s="34"/>
    </row>
    <row r="962" spans="1:35" s="32" customFormat="1" ht="24">
      <c r="A962" s="37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8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4"/>
      <c r="AH962" s="34"/>
      <c r="AI962" s="34"/>
    </row>
    <row r="963" spans="1:35" s="32" customFormat="1" ht="24">
      <c r="A963" s="37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8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4"/>
      <c r="AH963" s="34"/>
      <c r="AI963" s="34"/>
    </row>
    <row r="964" spans="1:35" s="32" customFormat="1" ht="24">
      <c r="A964" s="37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8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4"/>
      <c r="AH964" s="34"/>
      <c r="AI964" s="34"/>
    </row>
    <row r="965" spans="1:35" s="32" customFormat="1" ht="24">
      <c r="A965" s="37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8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4"/>
      <c r="AH965" s="34"/>
      <c r="AI965" s="34"/>
    </row>
    <row r="966" spans="1:35" s="32" customFormat="1" ht="24">
      <c r="A966" s="37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8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4"/>
      <c r="AH966" s="34"/>
      <c r="AI966" s="34"/>
    </row>
    <row r="967" spans="1:35" s="32" customFormat="1" ht="24">
      <c r="A967" s="37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8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4"/>
      <c r="AH967" s="34"/>
      <c r="AI967" s="34"/>
    </row>
    <row r="968" spans="1:35" s="32" customFormat="1" ht="24">
      <c r="A968" s="37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8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4"/>
      <c r="AH968" s="34"/>
      <c r="AI968" s="34"/>
    </row>
    <row r="969" spans="1:35" s="32" customFormat="1" ht="24">
      <c r="A969" s="37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8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4"/>
      <c r="AH969" s="34"/>
      <c r="AI969" s="34"/>
    </row>
    <row r="970" spans="1:35" s="32" customFormat="1" ht="24">
      <c r="A970" s="37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8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4"/>
      <c r="AH970" s="34"/>
      <c r="AI970" s="34"/>
    </row>
    <row r="971" spans="1:35" s="32" customFormat="1" ht="24">
      <c r="A971" s="37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8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4"/>
      <c r="AH971" s="34"/>
      <c r="AI971" s="34"/>
    </row>
    <row r="972" spans="1:35" s="32" customFormat="1" ht="24">
      <c r="A972" s="37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8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4"/>
      <c r="AH972" s="34"/>
      <c r="AI972" s="34"/>
    </row>
    <row r="973" spans="1:35" s="32" customFormat="1" ht="24">
      <c r="A973" s="37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8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4"/>
      <c r="AH973" s="34"/>
      <c r="AI973" s="34"/>
    </row>
    <row r="974" spans="1:35" s="32" customFormat="1" ht="24">
      <c r="A974" s="37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8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4"/>
      <c r="AH974" s="34"/>
      <c r="AI974" s="34"/>
    </row>
    <row r="975" spans="1:35" s="32" customFormat="1" ht="24">
      <c r="A975" s="37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8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4"/>
      <c r="AH975" s="34"/>
      <c r="AI975" s="34"/>
    </row>
    <row r="976" spans="1:35" s="32" customFormat="1" ht="24">
      <c r="A976" s="37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8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4"/>
      <c r="AH976" s="34"/>
      <c r="AI976" s="34"/>
    </row>
    <row r="977" spans="1:35" s="32" customFormat="1" ht="24">
      <c r="A977" s="37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8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4"/>
      <c r="AH977" s="34"/>
      <c r="AI977" s="34"/>
    </row>
    <row r="978" spans="1:35" s="32" customFormat="1" ht="24">
      <c r="A978" s="37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8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4"/>
      <c r="AH978" s="34"/>
      <c r="AI978" s="34"/>
    </row>
    <row r="979" spans="1:35" s="32" customFormat="1" ht="24">
      <c r="A979" s="37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8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4"/>
      <c r="AH979" s="34"/>
      <c r="AI979" s="34"/>
    </row>
    <row r="980" spans="1:35" s="32" customFormat="1" ht="24">
      <c r="A980" s="37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8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4"/>
      <c r="AH980" s="34"/>
      <c r="AI980" s="34"/>
    </row>
    <row r="981" spans="1:35" s="32" customFormat="1" ht="24">
      <c r="A981" s="37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8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4"/>
      <c r="AH981" s="34"/>
      <c r="AI981" s="34"/>
    </row>
    <row r="982" spans="1:35" s="32" customFormat="1" ht="24">
      <c r="A982" s="37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8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4"/>
      <c r="AH982" s="34"/>
      <c r="AI982" s="34"/>
    </row>
    <row r="983" spans="1:35" s="32" customFormat="1" ht="24">
      <c r="A983" s="37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8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4"/>
      <c r="AH983" s="34"/>
      <c r="AI983" s="34"/>
    </row>
    <row r="984" spans="1:35" s="32" customFormat="1" ht="24">
      <c r="A984" s="37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8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4"/>
      <c r="AH984" s="34"/>
      <c r="AI984" s="34"/>
    </row>
    <row r="985" spans="1:35" s="32" customFormat="1" ht="24">
      <c r="A985" s="37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8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4"/>
      <c r="AH985" s="34"/>
      <c r="AI985" s="34"/>
    </row>
    <row r="986" spans="1:35" s="32" customFormat="1" ht="24">
      <c r="A986" s="37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8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4"/>
      <c r="AH986" s="34"/>
      <c r="AI986" s="34"/>
    </row>
    <row r="987" spans="1:35" s="32" customFormat="1" ht="24">
      <c r="A987" s="37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8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4"/>
      <c r="AH987" s="34"/>
      <c r="AI987" s="34"/>
    </row>
    <row r="988" spans="1:35" s="32" customFormat="1" ht="24">
      <c r="A988" s="37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8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4"/>
      <c r="AH988" s="34"/>
      <c r="AI988" s="34"/>
    </row>
    <row r="989" spans="1:35" s="32" customFormat="1" ht="24">
      <c r="A989" s="37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8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4"/>
      <c r="AH989" s="34"/>
      <c r="AI989" s="34"/>
    </row>
    <row r="990" spans="1:35" s="32" customFormat="1" ht="24">
      <c r="A990" s="37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8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4"/>
      <c r="AH990" s="34"/>
      <c r="AI990" s="34"/>
    </row>
    <row r="991" spans="1:35" s="32" customFormat="1" ht="24">
      <c r="A991" s="37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8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4"/>
      <c r="AH991" s="34"/>
      <c r="AI991" s="34"/>
    </row>
    <row r="992" spans="1:35" s="32" customFormat="1" ht="24">
      <c r="A992" s="37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8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4"/>
      <c r="AH992" s="34"/>
      <c r="AI992" s="34"/>
    </row>
    <row r="993" spans="1:35" s="32" customFormat="1" ht="24">
      <c r="A993" s="37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8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4"/>
      <c r="AH993" s="34"/>
      <c r="AI993" s="34"/>
    </row>
    <row r="994" spans="1:35" s="32" customFormat="1" ht="24">
      <c r="A994" s="37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8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4"/>
      <c r="AH994" s="34"/>
      <c r="AI994" s="34"/>
    </row>
    <row r="995" spans="1:35" s="32" customFormat="1" ht="24">
      <c r="A995" s="37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8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4"/>
      <c r="AH995" s="34"/>
      <c r="AI995" s="34"/>
    </row>
    <row r="996" spans="1:35" s="32" customFormat="1" ht="24">
      <c r="A996" s="37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8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4"/>
      <c r="AH996" s="34"/>
      <c r="AI996" s="34"/>
    </row>
    <row r="997" spans="1:35" s="32" customFormat="1" ht="24">
      <c r="A997" s="37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8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4"/>
      <c r="AH997" s="34"/>
      <c r="AI997" s="34"/>
    </row>
    <row r="998" spans="1:35" s="32" customFormat="1" ht="24">
      <c r="A998" s="37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8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4"/>
      <c r="AH998" s="34"/>
      <c r="AI998" s="34"/>
    </row>
    <row r="999" spans="1:35" s="32" customFormat="1" ht="24">
      <c r="A999" s="37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8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4"/>
      <c r="AH999" s="34"/>
      <c r="AI999" s="34"/>
    </row>
    <row r="1000" spans="1:35" s="32" customFormat="1" ht="24">
      <c r="A1000" s="37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8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4"/>
      <c r="AH1000" s="34"/>
      <c r="AI1000" s="34"/>
    </row>
    <row r="1001" spans="1:35" s="32" customFormat="1" ht="24">
      <c r="A1001" s="37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8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4"/>
      <c r="AH1001" s="34"/>
      <c r="AI1001" s="34"/>
    </row>
    <row r="1002" spans="1:35" s="32" customFormat="1" ht="24">
      <c r="A1002" s="37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8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4"/>
      <c r="AH1002" s="34"/>
      <c r="AI1002" s="34"/>
    </row>
    <row r="1003" spans="1:35" s="32" customFormat="1" ht="24">
      <c r="A1003" s="37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8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4"/>
      <c r="AH1003" s="34"/>
      <c r="AI1003" s="34"/>
    </row>
    <row r="1004" spans="1:35" s="32" customFormat="1" ht="24">
      <c r="A1004" s="37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8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4"/>
      <c r="AH1004" s="34"/>
      <c r="AI1004" s="34"/>
    </row>
    <row r="1005" spans="1:35" s="32" customFormat="1" ht="24">
      <c r="A1005" s="37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8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4"/>
      <c r="AH1005" s="34"/>
      <c r="AI1005" s="34"/>
    </row>
    <row r="1006" spans="1:35" s="32" customFormat="1" ht="24">
      <c r="A1006" s="37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8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4"/>
      <c r="AH1006" s="34"/>
      <c r="AI1006" s="34"/>
    </row>
    <row r="1007" spans="1:35" s="32" customFormat="1" ht="24">
      <c r="A1007" s="37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8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4"/>
      <c r="AH1007" s="34"/>
      <c r="AI1007" s="34"/>
    </row>
    <row r="1008" spans="1:35" s="32" customFormat="1" ht="24">
      <c r="A1008" s="37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8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4"/>
      <c r="AH1008" s="34"/>
      <c r="AI1008" s="34"/>
    </row>
    <row r="1009" spans="1:35" s="32" customFormat="1" ht="24">
      <c r="A1009" s="37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8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4"/>
      <c r="AH1009" s="34"/>
      <c r="AI1009" s="34"/>
    </row>
    <row r="1010" spans="1:35" s="32" customFormat="1" ht="24">
      <c r="A1010" s="37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8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4"/>
      <c r="AH1010" s="34"/>
      <c r="AI1010" s="34"/>
    </row>
    <row r="1011" spans="1:35" s="32" customFormat="1" ht="24">
      <c r="A1011" s="37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8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4"/>
      <c r="AH1011" s="34"/>
      <c r="AI1011" s="34"/>
    </row>
    <row r="1012" spans="1:35" s="32" customFormat="1" ht="24">
      <c r="A1012" s="37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8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4"/>
      <c r="AH1012" s="34"/>
      <c r="AI1012" s="34"/>
    </row>
    <row r="1013" spans="1:35" s="32" customFormat="1" ht="24">
      <c r="A1013" s="37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8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4"/>
      <c r="AH1013" s="34"/>
      <c r="AI1013" s="34"/>
    </row>
    <row r="1014" spans="1:35" s="32" customFormat="1" ht="24">
      <c r="A1014" s="37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8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4"/>
      <c r="AH1014" s="34"/>
      <c r="AI1014" s="34"/>
    </row>
    <row r="1015" spans="1:35" s="32" customFormat="1" ht="24">
      <c r="A1015" s="37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8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4"/>
      <c r="AH1015" s="34"/>
      <c r="AI1015" s="34"/>
    </row>
    <row r="1016" spans="1:35" s="32" customFormat="1" ht="24">
      <c r="A1016" s="37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8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4"/>
      <c r="AH1016" s="34"/>
      <c r="AI1016" s="34"/>
    </row>
    <row r="1017" spans="1:35" s="32" customFormat="1" ht="24">
      <c r="A1017" s="37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8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4"/>
      <c r="AH1017" s="34"/>
      <c r="AI1017" s="34"/>
    </row>
    <row r="1018" spans="1:35" s="32" customFormat="1" ht="24">
      <c r="A1018" s="37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8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4"/>
      <c r="AH1018" s="34"/>
      <c r="AI1018" s="34"/>
    </row>
    <row r="1019" spans="1:35" s="32" customFormat="1" ht="24">
      <c r="A1019" s="37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8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4"/>
      <c r="AH1019" s="34"/>
      <c r="AI1019" s="34"/>
    </row>
    <row r="1020" spans="1:35" s="32" customFormat="1" ht="24">
      <c r="A1020" s="37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8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4"/>
      <c r="AH1020" s="34"/>
      <c r="AI1020" s="34"/>
    </row>
    <row r="1021" spans="1:35" s="32" customFormat="1" ht="24">
      <c r="A1021" s="37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8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4"/>
      <c r="AH1021" s="34"/>
      <c r="AI1021" s="34"/>
    </row>
    <row r="1022" spans="1:35" s="32" customFormat="1" ht="24">
      <c r="A1022" s="37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8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4"/>
      <c r="AH1022" s="34"/>
      <c r="AI1022" s="34"/>
    </row>
    <row r="1023" spans="1:35" s="32" customFormat="1" ht="24">
      <c r="A1023" s="37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8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4"/>
      <c r="AH1023" s="34"/>
      <c r="AI1023" s="34"/>
    </row>
    <row r="1024" spans="1:35" s="32" customFormat="1" ht="24">
      <c r="A1024" s="37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8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4"/>
      <c r="AH1024" s="34"/>
      <c r="AI1024" s="34"/>
    </row>
    <row r="1025" spans="1:35" s="32" customFormat="1" ht="24">
      <c r="A1025" s="37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8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4"/>
      <c r="AH1025" s="34"/>
      <c r="AI1025" s="34"/>
    </row>
    <row r="1026" spans="1:35" s="32" customFormat="1" ht="24">
      <c r="A1026" s="37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8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4"/>
      <c r="AH1026" s="34"/>
      <c r="AI1026" s="34"/>
    </row>
    <row r="1027" spans="1:35" s="32" customFormat="1" ht="24">
      <c r="A1027" s="37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8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4"/>
      <c r="AH1027" s="34"/>
      <c r="AI1027" s="34"/>
    </row>
    <row r="1028" spans="1:35" s="32" customFormat="1" ht="24">
      <c r="A1028" s="37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8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4"/>
      <c r="AH1028" s="34"/>
      <c r="AI1028" s="34"/>
    </row>
    <row r="1029" spans="1:35" s="32" customFormat="1" ht="24">
      <c r="A1029" s="37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8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4"/>
      <c r="AH1029" s="34"/>
      <c r="AI1029" s="34"/>
    </row>
    <row r="1030" spans="1:35" s="32" customFormat="1" ht="24">
      <c r="A1030" s="37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8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4"/>
      <c r="AH1030" s="34"/>
      <c r="AI1030" s="34"/>
    </row>
    <row r="1031" spans="1:35" s="32" customFormat="1" ht="24">
      <c r="A1031" s="37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8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4"/>
      <c r="AH1031" s="34"/>
      <c r="AI1031" s="34"/>
    </row>
    <row r="1032" spans="1:35" s="32" customFormat="1" ht="24">
      <c r="A1032" s="37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8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4"/>
      <c r="AH1032" s="34"/>
      <c r="AI1032" s="34"/>
    </row>
    <row r="1033" spans="1:35" s="32" customFormat="1" ht="24">
      <c r="A1033" s="37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8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4"/>
      <c r="AH1033" s="34"/>
      <c r="AI1033" s="34"/>
    </row>
    <row r="1034" spans="1:35" s="32" customFormat="1" ht="24">
      <c r="A1034" s="37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8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4"/>
      <c r="AH1034" s="34"/>
      <c r="AI1034" s="34"/>
    </row>
    <row r="1035" spans="1:35" s="32" customFormat="1" ht="24">
      <c r="A1035" s="37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8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4"/>
      <c r="AH1035" s="34"/>
      <c r="AI1035" s="34"/>
    </row>
    <row r="1036" spans="1:35" s="32" customFormat="1" ht="24">
      <c r="A1036" s="37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8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4"/>
      <c r="AH1036" s="34"/>
      <c r="AI1036" s="34"/>
    </row>
    <row r="1037" spans="1:35" s="32" customFormat="1" ht="24">
      <c r="A1037" s="37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8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4"/>
      <c r="AH1037" s="34"/>
      <c r="AI1037" s="34"/>
    </row>
    <row r="1038" spans="1:35" s="32" customFormat="1" ht="24">
      <c r="A1038" s="37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8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4"/>
      <c r="AH1038" s="34"/>
      <c r="AI1038" s="34"/>
    </row>
    <row r="1039" spans="1:35" s="32" customFormat="1" ht="24">
      <c r="A1039" s="37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8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4"/>
      <c r="AH1039" s="34"/>
      <c r="AI1039" s="34"/>
    </row>
    <row r="1040" spans="1:35" s="32" customFormat="1" ht="24">
      <c r="A1040" s="37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8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4"/>
      <c r="AH1040" s="34"/>
      <c r="AI1040" s="34"/>
    </row>
    <row r="1041" spans="1:35" s="32" customFormat="1" ht="24">
      <c r="A1041" s="37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8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4"/>
      <c r="AH1041" s="34"/>
      <c r="AI1041" s="34"/>
    </row>
    <row r="1042" spans="1:35" s="32" customFormat="1" ht="24">
      <c r="A1042" s="37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8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4"/>
      <c r="AH1042" s="34"/>
      <c r="AI1042" s="34"/>
    </row>
    <row r="1043" spans="1:35" s="32" customFormat="1" ht="24">
      <c r="A1043" s="37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8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4"/>
      <c r="AH1043" s="34"/>
      <c r="AI1043" s="34"/>
    </row>
    <row r="1044" spans="1:35" s="32" customFormat="1" ht="24">
      <c r="A1044" s="37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8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4"/>
      <c r="AH1044" s="34"/>
      <c r="AI1044" s="34"/>
    </row>
    <row r="1045" spans="1:35" s="32" customFormat="1" ht="24">
      <c r="A1045" s="37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8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4"/>
      <c r="AH1045" s="34"/>
      <c r="AI1045" s="34"/>
    </row>
    <row r="1046" spans="1:35" s="32" customFormat="1" ht="24">
      <c r="A1046" s="37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8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4"/>
      <c r="AH1046" s="34"/>
      <c r="AI1046" s="34"/>
    </row>
    <row r="1047" spans="1:35" s="32" customFormat="1" ht="24">
      <c r="A1047" s="37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8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4"/>
      <c r="AH1047" s="34"/>
      <c r="AI1047" s="34"/>
    </row>
    <row r="1048" spans="1:35" s="32" customFormat="1" ht="24">
      <c r="A1048" s="37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8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4"/>
      <c r="AH1048" s="34"/>
      <c r="AI1048" s="34"/>
    </row>
    <row r="1049" spans="1:35" s="32" customFormat="1" ht="24">
      <c r="A1049" s="37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8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4"/>
      <c r="AH1049" s="34"/>
      <c r="AI1049" s="34"/>
    </row>
    <row r="1050" spans="1:35" s="32" customFormat="1" ht="24">
      <c r="A1050" s="37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8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4"/>
      <c r="AH1050" s="34"/>
      <c r="AI1050" s="34"/>
    </row>
    <row r="1051" spans="1:35" s="32" customFormat="1" ht="24">
      <c r="A1051" s="37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8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4"/>
      <c r="AH1051" s="34"/>
      <c r="AI1051" s="34"/>
    </row>
    <row r="1052" spans="1:35" s="32" customFormat="1" ht="24">
      <c r="A1052" s="37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8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  <c r="AG1052" s="34"/>
      <c r="AH1052" s="34"/>
      <c r="AI1052" s="34"/>
    </row>
    <row r="1053" spans="1:35" s="32" customFormat="1" ht="24">
      <c r="A1053" s="37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8"/>
      <c r="W1053" s="33"/>
      <c r="X1053" s="33"/>
      <c r="Y1053" s="33"/>
      <c r="Z1053" s="33"/>
      <c r="AA1053" s="33"/>
      <c r="AB1053" s="33"/>
      <c r="AC1053" s="33"/>
      <c r="AD1053" s="33"/>
      <c r="AE1053" s="33"/>
      <c r="AF1053" s="33"/>
      <c r="AG1053" s="34"/>
      <c r="AH1053" s="34"/>
      <c r="AI1053" s="34"/>
    </row>
    <row r="1054" spans="1:35" s="32" customFormat="1" ht="24">
      <c r="A1054" s="37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8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4"/>
      <c r="AH1054" s="34"/>
      <c r="AI1054" s="34"/>
    </row>
    <row r="1055" spans="1:35" s="32" customFormat="1" ht="24">
      <c r="A1055" s="37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8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4"/>
      <c r="AH1055" s="34"/>
      <c r="AI1055" s="34"/>
    </row>
    <row r="1056" spans="1:35" s="32" customFormat="1" ht="24">
      <c r="A1056" s="37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8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4"/>
      <c r="AH1056" s="34"/>
      <c r="AI1056" s="34"/>
    </row>
    <row r="1057" spans="1:35" s="32" customFormat="1" ht="24">
      <c r="A1057" s="37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8"/>
      <c r="W1057" s="33"/>
      <c r="X1057" s="33"/>
      <c r="Y1057" s="33"/>
      <c r="Z1057" s="33"/>
      <c r="AA1057" s="33"/>
      <c r="AB1057" s="33"/>
      <c r="AC1057" s="33"/>
      <c r="AD1057" s="33"/>
      <c r="AE1057" s="33"/>
      <c r="AF1057" s="33"/>
      <c r="AG1057" s="34"/>
      <c r="AH1057" s="34"/>
      <c r="AI1057" s="34"/>
    </row>
    <row r="1058" spans="1:35" s="32" customFormat="1" ht="24">
      <c r="A1058" s="37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8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4"/>
      <c r="AH1058" s="34"/>
      <c r="AI1058" s="34"/>
    </row>
    <row r="1059" spans="1:35" s="32" customFormat="1" ht="24">
      <c r="A1059" s="37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8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  <c r="AG1059" s="34"/>
      <c r="AH1059" s="34"/>
      <c r="AI1059" s="34"/>
    </row>
    <row r="1060" spans="1:35" s="32" customFormat="1" ht="24">
      <c r="A1060" s="37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8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4"/>
      <c r="AH1060" s="34"/>
      <c r="AI1060" s="34"/>
    </row>
    <row r="1061" spans="1:35" s="32" customFormat="1" ht="24">
      <c r="A1061" s="37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8"/>
      <c r="W1061" s="33"/>
      <c r="X1061" s="33"/>
      <c r="Y1061" s="33"/>
      <c r="Z1061" s="33"/>
      <c r="AA1061" s="33"/>
      <c r="AB1061" s="33"/>
      <c r="AC1061" s="33"/>
      <c r="AD1061" s="33"/>
      <c r="AE1061" s="33"/>
      <c r="AF1061" s="33"/>
      <c r="AG1061" s="34"/>
      <c r="AH1061" s="34"/>
      <c r="AI1061" s="34"/>
    </row>
    <row r="1062" spans="1:35" s="32" customFormat="1" ht="24">
      <c r="A1062" s="37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8"/>
      <c r="W1062" s="33"/>
      <c r="X1062" s="33"/>
      <c r="Y1062" s="33"/>
      <c r="Z1062" s="33"/>
      <c r="AA1062" s="33"/>
      <c r="AB1062" s="33"/>
      <c r="AC1062" s="33"/>
      <c r="AD1062" s="33"/>
      <c r="AE1062" s="33"/>
      <c r="AF1062" s="33"/>
      <c r="AG1062" s="34"/>
      <c r="AH1062" s="34"/>
      <c r="AI1062" s="34"/>
    </row>
    <row r="1063" spans="1:35" s="32" customFormat="1" ht="24">
      <c r="A1063" s="37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8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3"/>
      <c r="AG1063" s="34"/>
      <c r="AH1063" s="34"/>
      <c r="AI1063" s="34"/>
    </row>
    <row r="1064" spans="1:35" s="32" customFormat="1" ht="24">
      <c r="A1064" s="37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8"/>
      <c r="W1064" s="33"/>
      <c r="X1064" s="33"/>
      <c r="Y1064" s="33"/>
      <c r="Z1064" s="33"/>
      <c r="AA1064" s="33"/>
      <c r="AB1064" s="33"/>
      <c r="AC1064" s="33"/>
      <c r="AD1064" s="33"/>
      <c r="AE1064" s="33"/>
      <c r="AF1064" s="33"/>
      <c r="AG1064" s="34"/>
      <c r="AH1064" s="34"/>
      <c r="AI1064" s="34"/>
    </row>
    <row r="1065" spans="1:35" s="32" customFormat="1" ht="24">
      <c r="A1065" s="37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8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4"/>
      <c r="AH1065" s="34"/>
      <c r="AI1065" s="34"/>
    </row>
    <row r="1066" spans="1:35" s="32" customFormat="1" ht="24">
      <c r="A1066" s="37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8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4"/>
      <c r="AH1066" s="34"/>
      <c r="AI1066" s="34"/>
    </row>
    <row r="1067" spans="1:35" s="32" customFormat="1" ht="24">
      <c r="A1067" s="37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8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  <c r="AG1067" s="34"/>
      <c r="AH1067" s="34"/>
      <c r="AI1067" s="34"/>
    </row>
    <row r="1068" spans="1:35" s="32" customFormat="1" ht="24">
      <c r="A1068" s="37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8"/>
      <c r="W1068" s="33"/>
      <c r="X1068" s="33"/>
      <c r="Y1068" s="33"/>
      <c r="Z1068" s="33"/>
      <c r="AA1068" s="33"/>
      <c r="AB1068" s="33"/>
      <c r="AC1068" s="33"/>
      <c r="AD1068" s="33"/>
      <c r="AE1068" s="33"/>
      <c r="AF1068" s="33"/>
      <c r="AG1068" s="34"/>
      <c r="AH1068" s="34"/>
      <c r="AI1068" s="34"/>
    </row>
    <row r="1069" spans="1:35" s="32" customFormat="1" ht="24">
      <c r="A1069" s="37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8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  <c r="AG1069" s="34"/>
      <c r="AH1069" s="34"/>
      <c r="AI1069" s="34"/>
    </row>
    <row r="1070" spans="1:35" s="32" customFormat="1" ht="24">
      <c r="A1070" s="37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8"/>
      <c r="W1070" s="33"/>
      <c r="X1070" s="33"/>
      <c r="Y1070" s="33"/>
      <c r="Z1070" s="33"/>
      <c r="AA1070" s="33"/>
      <c r="AB1070" s="33"/>
      <c r="AC1070" s="33"/>
      <c r="AD1070" s="33"/>
      <c r="AE1070" s="33"/>
      <c r="AF1070" s="33"/>
      <c r="AG1070" s="34"/>
      <c r="AH1070" s="34"/>
      <c r="AI1070" s="34"/>
    </row>
    <row r="1071" spans="1:35" s="32" customFormat="1" ht="24">
      <c r="A1071" s="37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8"/>
      <c r="W1071" s="33"/>
      <c r="X1071" s="33"/>
      <c r="Y1071" s="33"/>
      <c r="Z1071" s="33"/>
      <c r="AA1071" s="33"/>
      <c r="AB1071" s="33"/>
      <c r="AC1071" s="33"/>
      <c r="AD1071" s="33"/>
      <c r="AE1071" s="33"/>
      <c r="AF1071" s="33"/>
      <c r="AG1071" s="34"/>
      <c r="AH1071" s="34"/>
      <c r="AI1071" s="34"/>
    </row>
    <row r="1072" spans="1:35" s="32" customFormat="1" ht="24">
      <c r="A1072" s="37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8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4"/>
      <c r="AH1072" s="34"/>
      <c r="AI1072" s="34"/>
    </row>
    <row r="1073" spans="1:35" s="32" customFormat="1" ht="24">
      <c r="A1073" s="37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8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4"/>
      <c r="AH1073" s="34"/>
      <c r="AI1073" s="34"/>
    </row>
    <row r="1074" spans="1:35" s="32" customFormat="1" ht="24">
      <c r="A1074" s="37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8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4"/>
      <c r="AH1074" s="34"/>
      <c r="AI1074" s="34"/>
    </row>
    <row r="1075" spans="1:35" s="32" customFormat="1" ht="24">
      <c r="A1075" s="37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8"/>
      <c r="W1075" s="33"/>
      <c r="X1075" s="33"/>
      <c r="Y1075" s="33"/>
      <c r="Z1075" s="33"/>
      <c r="AA1075" s="33"/>
      <c r="AB1075" s="33"/>
      <c r="AC1075" s="33"/>
      <c r="AD1075" s="33"/>
      <c r="AE1075" s="33"/>
      <c r="AF1075" s="33"/>
      <c r="AG1075" s="34"/>
      <c r="AH1075" s="34"/>
      <c r="AI1075" s="34"/>
    </row>
    <row r="1076" spans="1:35" s="32" customFormat="1" ht="24">
      <c r="A1076" s="37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8"/>
      <c r="W1076" s="33"/>
      <c r="X1076" s="33"/>
      <c r="Y1076" s="33"/>
      <c r="Z1076" s="33"/>
      <c r="AA1076" s="33"/>
      <c r="AB1076" s="33"/>
      <c r="AC1076" s="33"/>
      <c r="AD1076" s="33"/>
      <c r="AE1076" s="33"/>
      <c r="AF1076" s="33"/>
      <c r="AG1076" s="34"/>
      <c r="AH1076" s="34"/>
      <c r="AI1076" s="34"/>
    </row>
    <row r="1077" spans="1:35" s="32" customFormat="1" ht="24">
      <c r="A1077" s="37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8"/>
      <c r="W1077" s="33"/>
      <c r="X1077" s="33"/>
      <c r="Y1077" s="33"/>
      <c r="Z1077" s="33"/>
      <c r="AA1077" s="33"/>
      <c r="AB1077" s="33"/>
      <c r="AC1077" s="33"/>
      <c r="AD1077" s="33"/>
      <c r="AE1077" s="33"/>
      <c r="AF1077" s="33"/>
      <c r="AG1077" s="34"/>
      <c r="AH1077" s="34"/>
      <c r="AI1077" s="34"/>
    </row>
    <row r="1078" spans="1:35" s="32" customFormat="1" ht="24">
      <c r="A1078" s="37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8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  <c r="AG1078" s="34"/>
      <c r="AH1078" s="34"/>
      <c r="AI1078" s="34"/>
    </row>
    <row r="1079" spans="1:35" s="32" customFormat="1" ht="24">
      <c r="A1079" s="37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8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3"/>
      <c r="AG1079" s="34"/>
      <c r="AH1079" s="34"/>
      <c r="AI1079" s="34"/>
    </row>
    <row r="1080" spans="1:35" s="32" customFormat="1" ht="24">
      <c r="A1080" s="37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8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4"/>
      <c r="AH1080" s="34"/>
      <c r="AI1080" s="34"/>
    </row>
    <row r="1081" spans="1:35" s="32" customFormat="1" ht="24">
      <c r="A1081" s="37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8"/>
      <c r="W1081" s="33"/>
      <c r="X1081" s="33"/>
      <c r="Y1081" s="33"/>
      <c r="Z1081" s="33"/>
      <c r="AA1081" s="33"/>
      <c r="AB1081" s="33"/>
      <c r="AC1081" s="33"/>
      <c r="AD1081" s="33"/>
      <c r="AE1081" s="33"/>
      <c r="AF1081" s="33"/>
      <c r="AG1081" s="34"/>
      <c r="AH1081" s="34"/>
      <c r="AI1081" s="34"/>
    </row>
    <row r="1082" spans="1:35" s="32" customFormat="1" ht="24">
      <c r="A1082" s="37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8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4"/>
      <c r="AH1082" s="34"/>
      <c r="AI1082" s="34"/>
    </row>
    <row r="1083" spans="1:35" s="32" customFormat="1" ht="24">
      <c r="A1083" s="37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8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4"/>
      <c r="AH1083" s="34"/>
      <c r="AI1083" s="34"/>
    </row>
    <row r="1084" spans="1:35" s="32" customFormat="1" ht="24">
      <c r="A1084" s="37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8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4"/>
      <c r="AH1084" s="34"/>
      <c r="AI1084" s="34"/>
    </row>
    <row r="1085" spans="1:35" s="32" customFormat="1" ht="24">
      <c r="A1085" s="37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8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4"/>
      <c r="AH1085" s="34"/>
      <c r="AI1085" s="34"/>
    </row>
    <row r="1086" spans="1:35" s="32" customFormat="1" ht="24">
      <c r="A1086" s="37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8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4"/>
      <c r="AH1086" s="34"/>
      <c r="AI1086" s="34"/>
    </row>
    <row r="1087" spans="1:35" s="32" customFormat="1" ht="24">
      <c r="A1087" s="37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8"/>
      <c r="W1087" s="33"/>
      <c r="X1087" s="33"/>
      <c r="Y1087" s="33"/>
      <c r="Z1087" s="33"/>
      <c r="AA1087" s="33"/>
      <c r="AB1087" s="33"/>
      <c r="AC1087" s="33"/>
      <c r="AD1087" s="33"/>
      <c r="AE1087" s="33"/>
      <c r="AF1087" s="33"/>
      <c r="AG1087" s="34"/>
      <c r="AH1087" s="34"/>
      <c r="AI1087" s="34"/>
    </row>
    <row r="1088" spans="1:35" s="32" customFormat="1" ht="24">
      <c r="A1088" s="37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8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4"/>
      <c r="AH1088" s="34"/>
      <c r="AI1088" s="34"/>
    </row>
    <row r="1089" spans="1:35" s="32" customFormat="1" ht="24">
      <c r="A1089" s="37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8"/>
      <c r="W1089" s="33"/>
      <c r="X1089" s="33"/>
      <c r="Y1089" s="33"/>
      <c r="Z1089" s="33"/>
      <c r="AA1089" s="33"/>
      <c r="AB1089" s="33"/>
      <c r="AC1089" s="33"/>
      <c r="AD1089" s="33"/>
      <c r="AE1089" s="33"/>
      <c r="AF1089" s="33"/>
      <c r="AG1089" s="34"/>
      <c r="AH1089" s="34"/>
      <c r="AI1089" s="34"/>
    </row>
    <row r="1090" spans="1:35" s="32" customFormat="1" ht="24">
      <c r="A1090" s="37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8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  <c r="AG1090" s="34"/>
      <c r="AH1090" s="34"/>
      <c r="AI1090" s="34"/>
    </row>
    <row r="1091" spans="1:35" s="32" customFormat="1" ht="24">
      <c r="A1091" s="37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8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4"/>
      <c r="AH1091" s="34"/>
      <c r="AI1091" s="34"/>
    </row>
    <row r="1092" spans="1:35" s="32" customFormat="1" ht="24">
      <c r="A1092" s="37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8"/>
      <c r="W1092" s="33"/>
      <c r="X1092" s="33"/>
      <c r="Y1092" s="33"/>
      <c r="Z1092" s="33"/>
      <c r="AA1092" s="33"/>
      <c r="AB1092" s="33"/>
      <c r="AC1092" s="33"/>
      <c r="AD1092" s="33"/>
      <c r="AE1092" s="33"/>
      <c r="AF1092" s="33"/>
      <c r="AG1092" s="34"/>
      <c r="AH1092" s="34"/>
      <c r="AI1092" s="34"/>
    </row>
    <row r="1093" spans="1:35" s="32" customFormat="1" ht="24">
      <c r="A1093" s="37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8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4"/>
      <c r="AH1093" s="34"/>
      <c r="AI1093" s="34"/>
    </row>
    <row r="1094" spans="1:35" s="32" customFormat="1" ht="24">
      <c r="A1094" s="37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8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  <c r="AG1094" s="34"/>
      <c r="AH1094" s="34"/>
      <c r="AI1094" s="34"/>
    </row>
    <row r="1095" spans="1:35" s="32" customFormat="1" ht="24">
      <c r="A1095" s="37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8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3"/>
      <c r="AG1095" s="34"/>
      <c r="AH1095" s="34"/>
      <c r="AI1095" s="34"/>
    </row>
    <row r="1096" spans="1:35" s="32" customFormat="1" ht="24">
      <c r="A1096" s="37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8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4"/>
      <c r="AH1096" s="34"/>
      <c r="AI1096" s="34"/>
    </row>
    <row r="1097" spans="1:35" s="32" customFormat="1" ht="24">
      <c r="A1097" s="37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8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  <c r="AG1097" s="34"/>
      <c r="AH1097" s="34"/>
      <c r="AI1097" s="34"/>
    </row>
    <row r="1098" spans="1:35" s="32" customFormat="1" ht="24">
      <c r="A1098" s="37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8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4"/>
      <c r="AH1098" s="34"/>
      <c r="AI1098" s="34"/>
    </row>
    <row r="1099" spans="1:35" s="32" customFormat="1" ht="24">
      <c r="A1099" s="37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8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3"/>
      <c r="AG1099" s="34"/>
      <c r="AH1099" s="34"/>
      <c r="AI1099" s="34"/>
    </row>
    <row r="1100" spans="1:35" s="32" customFormat="1" ht="24">
      <c r="A1100" s="37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8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  <c r="AG1100" s="34"/>
      <c r="AH1100" s="34"/>
      <c r="AI1100" s="34"/>
    </row>
    <row r="1101" spans="1:35" s="32" customFormat="1" ht="24">
      <c r="A1101" s="37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8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4"/>
      <c r="AH1101" s="34"/>
      <c r="AI1101" s="34"/>
    </row>
    <row r="1102" spans="1:35" s="32" customFormat="1" ht="24">
      <c r="A1102" s="37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8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  <c r="AG1102" s="34"/>
      <c r="AH1102" s="34"/>
      <c r="AI1102" s="34"/>
    </row>
    <row r="1103" spans="1:35" s="32" customFormat="1" ht="24">
      <c r="A1103" s="37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8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4"/>
      <c r="AH1103" s="34"/>
      <c r="AI1103" s="34"/>
    </row>
    <row r="1104" spans="1:35" s="32" customFormat="1" ht="24">
      <c r="A1104" s="37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8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4"/>
      <c r="AH1104" s="34"/>
      <c r="AI1104" s="34"/>
    </row>
    <row r="1105" spans="1:35" s="32" customFormat="1" ht="24">
      <c r="A1105" s="37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8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4"/>
      <c r="AH1105" s="34"/>
      <c r="AI1105" s="34"/>
    </row>
    <row r="1106" spans="1:35" s="32" customFormat="1" ht="24">
      <c r="A1106" s="37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8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  <c r="AG1106" s="34"/>
      <c r="AH1106" s="34"/>
      <c r="AI1106" s="34"/>
    </row>
    <row r="1107" spans="1:35" s="32" customFormat="1" ht="24">
      <c r="A1107" s="37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8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4"/>
      <c r="AH1107" s="34"/>
      <c r="AI1107" s="34"/>
    </row>
    <row r="1108" spans="1:35" s="32" customFormat="1" ht="24">
      <c r="A1108" s="37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8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4"/>
      <c r="AH1108" s="34"/>
      <c r="AI1108" s="34"/>
    </row>
    <row r="1109" spans="1:35" s="32" customFormat="1" ht="24">
      <c r="A1109" s="37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8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  <c r="AG1109" s="34"/>
      <c r="AH1109" s="34"/>
      <c r="AI1109" s="34"/>
    </row>
    <row r="1110" spans="1:35" s="32" customFormat="1" ht="24">
      <c r="A1110" s="37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8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4"/>
      <c r="AH1110" s="34"/>
      <c r="AI1110" s="34"/>
    </row>
    <row r="1111" spans="1:35" s="32" customFormat="1" ht="24">
      <c r="A1111" s="37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8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4"/>
      <c r="AH1111" s="34"/>
      <c r="AI1111" s="34"/>
    </row>
    <row r="1112" spans="1:35" s="32" customFormat="1" ht="24">
      <c r="A1112" s="37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8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4"/>
      <c r="AH1112" s="34"/>
      <c r="AI1112" s="34"/>
    </row>
    <row r="1113" spans="1:35" s="32" customFormat="1" ht="24">
      <c r="A1113" s="37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8"/>
      <c r="W1113" s="33"/>
      <c r="X1113" s="33"/>
      <c r="Y1113" s="33"/>
      <c r="Z1113" s="33"/>
      <c r="AA1113" s="33"/>
      <c r="AB1113" s="33"/>
      <c r="AC1113" s="33"/>
      <c r="AD1113" s="33"/>
      <c r="AE1113" s="33"/>
      <c r="AF1113" s="33"/>
      <c r="AG1113" s="34"/>
      <c r="AH1113" s="34"/>
      <c r="AI1113" s="34"/>
    </row>
    <row r="1114" spans="1:35" s="32" customFormat="1" ht="24">
      <c r="A1114" s="37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8"/>
      <c r="W1114" s="33"/>
      <c r="X1114" s="33"/>
      <c r="Y1114" s="33"/>
      <c r="Z1114" s="33"/>
      <c r="AA1114" s="33"/>
      <c r="AB1114" s="33"/>
      <c r="AC1114" s="33"/>
      <c r="AD1114" s="33"/>
      <c r="AE1114" s="33"/>
      <c r="AF1114" s="33"/>
      <c r="AG1114" s="34"/>
      <c r="AH1114" s="34"/>
      <c r="AI1114" s="34"/>
    </row>
    <row r="1115" spans="1:35" s="32" customFormat="1" ht="24">
      <c r="A1115" s="37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8"/>
      <c r="W1115" s="33"/>
      <c r="X1115" s="33"/>
      <c r="Y1115" s="33"/>
      <c r="Z1115" s="33"/>
      <c r="AA1115" s="33"/>
      <c r="AB1115" s="33"/>
      <c r="AC1115" s="33"/>
      <c r="AD1115" s="33"/>
      <c r="AE1115" s="33"/>
      <c r="AF1115" s="33"/>
      <c r="AG1115" s="34"/>
      <c r="AH1115" s="34"/>
      <c r="AI1115" s="34"/>
    </row>
    <row r="1116" spans="1:35" s="32" customFormat="1" ht="24">
      <c r="A1116" s="37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8"/>
      <c r="W1116" s="33"/>
      <c r="X1116" s="33"/>
      <c r="Y1116" s="33"/>
      <c r="Z1116" s="33"/>
      <c r="AA1116" s="33"/>
      <c r="AB1116" s="33"/>
      <c r="AC1116" s="33"/>
      <c r="AD1116" s="33"/>
      <c r="AE1116" s="33"/>
      <c r="AF1116" s="33"/>
      <c r="AG1116" s="34"/>
      <c r="AH1116" s="34"/>
      <c r="AI1116" s="34"/>
    </row>
    <row r="1117" spans="1:35" s="32" customFormat="1" ht="24">
      <c r="A1117" s="37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8"/>
      <c r="W1117" s="33"/>
      <c r="X1117" s="33"/>
      <c r="Y1117" s="33"/>
      <c r="Z1117" s="33"/>
      <c r="AA1117" s="33"/>
      <c r="AB1117" s="33"/>
      <c r="AC1117" s="33"/>
      <c r="AD1117" s="33"/>
      <c r="AE1117" s="33"/>
      <c r="AF1117" s="33"/>
      <c r="AG1117" s="34"/>
      <c r="AH1117" s="34"/>
      <c r="AI1117" s="34"/>
    </row>
    <row r="1118" spans="1:35" s="32" customFormat="1" ht="24">
      <c r="A1118" s="37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8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3"/>
      <c r="AG1118" s="34"/>
      <c r="AH1118" s="34"/>
      <c r="AI1118" s="34"/>
    </row>
    <row r="1119" spans="1:35" s="32" customFormat="1" ht="24">
      <c r="A1119" s="37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8"/>
      <c r="W1119" s="33"/>
      <c r="X1119" s="33"/>
      <c r="Y1119" s="33"/>
      <c r="Z1119" s="33"/>
      <c r="AA1119" s="33"/>
      <c r="AB1119" s="33"/>
      <c r="AC1119" s="33"/>
      <c r="AD1119" s="33"/>
      <c r="AE1119" s="33"/>
      <c r="AF1119" s="33"/>
      <c r="AG1119" s="34"/>
      <c r="AH1119" s="34"/>
      <c r="AI1119" s="34"/>
    </row>
    <row r="1120" spans="1:35" s="32" customFormat="1" ht="24">
      <c r="A1120" s="37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8"/>
      <c r="W1120" s="33"/>
      <c r="X1120" s="33"/>
      <c r="Y1120" s="33"/>
      <c r="Z1120" s="33"/>
      <c r="AA1120" s="33"/>
      <c r="AB1120" s="33"/>
      <c r="AC1120" s="33"/>
      <c r="AD1120" s="33"/>
      <c r="AE1120" s="33"/>
      <c r="AF1120" s="33"/>
      <c r="AG1120" s="34"/>
      <c r="AH1120" s="34"/>
      <c r="AI1120" s="34"/>
    </row>
    <row r="1121" spans="1:35" s="32" customFormat="1" ht="24">
      <c r="A1121" s="37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8"/>
      <c r="W1121" s="33"/>
      <c r="X1121" s="33"/>
      <c r="Y1121" s="33"/>
      <c r="Z1121" s="33"/>
      <c r="AA1121" s="33"/>
      <c r="AB1121" s="33"/>
      <c r="AC1121" s="33"/>
      <c r="AD1121" s="33"/>
      <c r="AE1121" s="33"/>
      <c r="AF1121" s="33"/>
      <c r="AG1121" s="34"/>
      <c r="AH1121" s="34"/>
      <c r="AI1121" s="34"/>
    </row>
    <row r="1122" spans="1:35" s="32" customFormat="1" ht="24">
      <c r="A1122" s="37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8"/>
      <c r="W1122" s="33"/>
      <c r="X1122" s="33"/>
      <c r="Y1122" s="33"/>
      <c r="Z1122" s="33"/>
      <c r="AA1122" s="33"/>
      <c r="AB1122" s="33"/>
      <c r="AC1122" s="33"/>
      <c r="AD1122" s="33"/>
      <c r="AE1122" s="33"/>
      <c r="AF1122" s="33"/>
      <c r="AG1122" s="34"/>
      <c r="AH1122" s="34"/>
      <c r="AI1122" s="34"/>
    </row>
    <row r="1123" spans="1:35" s="32" customFormat="1" ht="24">
      <c r="A1123" s="37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8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4"/>
      <c r="AH1123" s="34"/>
      <c r="AI1123" s="34"/>
    </row>
    <row r="1124" spans="1:35" s="32" customFormat="1" ht="24">
      <c r="A1124" s="37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8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4"/>
      <c r="AH1124" s="34"/>
      <c r="AI1124" s="34"/>
    </row>
    <row r="1125" spans="1:35" s="32" customFormat="1" ht="24">
      <c r="A1125" s="37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8"/>
      <c r="W1125" s="33"/>
      <c r="X1125" s="33"/>
      <c r="Y1125" s="33"/>
      <c r="Z1125" s="33"/>
      <c r="AA1125" s="33"/>
      <c r="AB1125" s="33"/>
      <c r="AC1125" s="33"/>
      <c r="AD1125" s="33"/>
      <c r="AE1125" s="33"/>
      <c r="AF1125" s="33"/>
      <c r="AG1125" s="34"/>
      <c r="AH1125" s="34"/>
      <c r="AI1125" s="34"/>
    </row>
    <row r="1126" spans="1:35" s="32" customFormat="1" ht="24">
      <c r="A1126" s="37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8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3"/>
      <c r="AG1126" s="34"/>
      <c r="AH1126" s="34"/>
      <c r="AI1126" s="34"/>
    </row>
    <row r="1127" spans="1:35" s="32" customFormat="1" ht="24">
      <c r="A1127" s="37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8"/>
      <c r="W1127" s="33"/>
      <c r="X1127" s="33"/>
      <c r="Y1127" s="33"/>
      <c r="Z1127" s="33"/>
      <c r="AA1127" s="33"/>
      <c r="AB1127" s="33"/>
      <c r="AC1127" s="33"/>
      <c r="AD1127" s="33"/>
      <c r="AE1127" s="33"/>
      <c r="AF1127" s="33"/>
      <c r="AG1127" s="34"/>
      <c r="AH1127" s="34"/>
      <c r="AI1127" s="34"/>
    </row>
    <row r="1128" spans="1:35" s="32" customFormat="1" ht="24">
      <c r="A1128" s="37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8"/>
      <c r="W1128" s="33"/>
      <c r="X1128" s="33"/>
      <c r="Y1128" s="33"/>
      <c r="Z1128" s="33"/>
      <c r="AA1128" s="33"/>
      <c r="AB1128" s="33"/>
      <c r="AC1128" s="33"/>
      <c r="AD1128" s="33"/>
      <c r="AE1128" s="33"/>
      <c r="AF1128" s="33"/>
      <c r="AG1128" s="34"/>
      <c r="AH1128" s="34"/>
      <c r="AI1128" s="34"/>
    </row>
    <row r="1129" spans="1:35" s="32" customFormat="1" ht="24">
      <c r="A1129" s="37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8"/>
      <c r="W1129" s="33"/>
      <c r="X1129" s="33"/>
      <c r="Y1129" s="33"/>
      <c r="Z1129" s="33"/>
      <c r="AA1129" s="33"/>
      <c r="AB1129" s="33"/>
      <c r="AC1129" s="33"/>
      <c r="AD1129" s="33"/>
      <c r="AE1129" s="33"/>
      <c r="AF1129" s="33"/>
      <c r="AG1129" s="34"/>
      <c r="AH1129" s="34"/>
      <c r="AI1129" s="34"/>
    </row>
    <row r="1130" spans="1:35" s="32" customFormat="1" ht="24">
      <c r="A1130" s="37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8"/>
      <c r="W1130" s="33"/>
      <c r="X1130" s="33"/>
      <c r="Y1130" s="33"/>
      <c r="Z1130" s="33"/>
      <c r="AA1130" s="33"/>
      <c r="AB1130" s="33"/>
      <c r="AC1130" s="33"/>
      <c r="AD1130" s="33"/>
      <c r="AE1130" s="33"/>
      <c r="AF1130" s="33"/>
      <c r="AG1130" s="34"/>
      <c r="AH1130" s="34"/>
      <c r="AI1130" s="34"/>
    </row>
    <row r="1131" spans="1:35" s="32" customFormat="1" ht="24">
      <c r="A1131" s="37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8"/>
      <c r="W1131" s="33"/>
      <c r="X1131" s="33"/>
      <c r="Y1131" s="33"/>
      <c r="Z1131" s="33"/>
      <c r="AA1131" s="33"/>
      <c r="AB1131" s="33"/>
      <c r="AC1131" s="33"/>
      <c r="AD1131" s="33"/>
      <c r="AE1131" s="33"/>
      <c r="AF1131" s="33"/>
      <c r="AG1131" s="34"/>
      <c r="AH1131" s="34"/>
      <c r="AI1131" s="34"/>
    </row>
    <row r="1132" spans="1:35" s="32" customFormat="1" ht="24">
      <c r="A1132" s="37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8"/>
      <c r="W1132" s="33"/>
      <c r="X1132" s="33"/>
      <c r="Y1132" s="33"/>
      <c r="Z1132" s="33"/>
      <c r="AA1132" s="33"/>
      <c r="AB1132" s="33"/>
      <c r="AC1132" s="33"/>
      <c r="AD1132" s="33"/>
      <c r="AE1132" s="33"/>
      <c r="AF1132" s="33"/>
      <c r="AG1132" s="34"/>
      <c r="AH1132" s="34"/>
      <c r="AI1132" s="34"/>
    </row>
    <row r="1133" spans="1:35" s="32" customFormat="1" ht="24">
      <c r="A1133" s="37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8"/>
      <c r="W1133" s="33"/>
      <c r="X1133" s="33"/>
      <c r="Y1133" s="33"/>
      <c r="Z1133" s="33"/>
      <c r="AA1133" s="33"/>
      <c r="AB1133" s="33"/>
      <c r="AC1133" s="33"/>
      <c r="AD1133" s="33"/>
      <c r="AE1133" s="33"/>
      <c r="AF1133" s="33"/>
      <c r="AG1133" s="34"/>
      <c r="AH1133" s="34"/>
      <c r="AI1133" s="34"/>
    </row>
    <row r="1134" spans="1:35" s="32" customFormat="1" ht="24">
      <c r="A1134" s="37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8"/>
      <c r="W1134" s="33"/>
      <c r="X1134" s="33"/>
      <c r="Y1134" s="33"/>
      <c r="Z1134" s="33"/>
      <c r="AA1134" s="33"/>
      <c r="AB1134" s="33"/>
      <c r="AC1134" s="33"/>
      <c r="AD1134" s="33"/>
      <c r="AE1134" s="33"/>
      <c r="AF1134" s="33"/>
      <c r="AG1134" s="34"/>
      <c r="AH1134" s="34"/>
      <c r="AI1134" s="34"/>
    </row>
    <row r="1135" spans="1:35" s="32" customFormat="1" ht="24">
      <c r="A1135" s="37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8"/>
      <c r="W1135" s="33"/>
      <c r="X1135" s="33"/>
      <c r="Y1135" s="33"/>
      <c r="Z1135" s="33"/>
      <c r="AA1135" s="33"/>
      <c r="AB1135" s="33"/>
      <c r="AC1135" s="33"/>
      <c r="AD1135" s="33"/>
      <c r="AE1135" s="33"/>
      <c r="AF1135" s="33"/>
      <c r="AG1135" s="34"/>
      <c r="AH1135" s="34"/>
      <c r="AI1135" s="34"/>
    </row>
    <row r="1136" spans="1:35" s="32" customFormat="1" ht="24">
      <c r="A1136" s="37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8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4"/>
      <c r="AH1136" s="34"/>
      <c r="AI1136" s="34"/>
    </row>
    <row r="1137" spans="1:35" s="32" customFormat="1" ht="24">
      <c r="A1137" s="37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8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4"/>
      <c r="AH1137" s="34"/>
      <c r="AI1137" s="34"/>
    </row>
    <row r="1138" spans="1:35" s="32" customFormat="1" ht="24">
      <c r="A1138" s="37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8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4"/>
      <c r="AH1138" s="34"/>
      <c r="AI1138" s="34"/>
    </row>
    <row r="1139" spans="1:35" s="32" customFormat="1" ht="24">
      <c r="A1139" s="37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8"/>
      <c r="W1139" s="33"/>
      <c r="X1139" s="33"/>
      <c r="Y1139" s="33"/>
      <c r="Z1139" s="33"/>
      <c r="AA1139" s="33"/>
      <c r="AB1139" s="33"/>
      <c r="AC1139" s="33"/>
      <c r="AD1139" s="33"/>
      <c r="AE1139" s="33"/>
      <c r="AF1139" s="33"/>
      <c r="AG1139" s="34"/>
      <c r="AH1139" s="34"/>
      <c r="AI1139" s="34"/>
    </row>
    <row r="1140" spans="1:35" s="32" customFormat="1" ht="24">
      <c r="A1140" s="37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8"/>
      <c r="W1140" s="33"/>
      <c r="X1140" s="33"/>
      <c r="Y1140" s="33"/>
      <c r="Z1140" s="33"/>
      <c r="AA1140" s="33"/>
      <c r="AB1140" s="33"/>
      <c r="AC1140" s="33"/>
      <c r="AD1140" s="33"/>
      <c r="AE1140" s="33"/>
      <c r="AF1140" s="33"/>
      <c r="AG1140" s="34"/>
      <c r="AH1140" s="34"/>
      <c r="AI1140" s="34"/>
    </row>
    <row r="1141" spans="1:35" s="32" customFormat="1" ht="24">
      <c r="A1141" s="37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8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4"/>
      <c r="AH1141" s="34"/>
      <c r="AI1141" s="34"/>
    </row>
    <row r="1142" spans="1:35" s="32" customFormat="1" ht="24">
      <c r="A1142" s="37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8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4"/>
      <c r="AH1142" s="34"/>
      <c r="AI1142" s="34"/>
    </row>
    <row r="1143" spans="1:35" s="32" customFormat="1" ht="24">
      <c r="A1143" s="37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8"/>
      <c r="W1143" s="33"/>
      <c r="X1143" s="33"/>
      <c r="Y1143" s="33"/>
      <c r="Z1143" s="33"/>
      <c r="AA1143" s="33"/>
      <c r="AB1143" s="33"/>
      <c r="AC1143" s="33"/>
      <c r="AD1143" s="33"/>
      <c r="AE1143" s="33"/>
      <c r="AF1143" s="33"/>
      <c r="AG1143" s="34"/>
      <c r="AH1143" s="34"/>
      <c r="AI1143" s="34"/>
    </row>
    <row r="1144" spans="1:35" s="32" customFormat="1" ht="24">
      <c r="A1144" s="37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8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4"/>
      <c r="AH1144" s="34"/>
      <c r="AI1144" s="34"/>
    </row>
    <row r="1145" spans="1:35" s="32" customFormat="1" ht="24">
      <c r="A1145" s="37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8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4"/>
      <c r="AH1145" s="34"/>
      <c r="AI1145" s="34"/>
    </row>
    <row r="1146" spans="1:35" s="32" customFormat="1" ht="24">
      <c r="A1146" s="37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8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4"/>
      <c r="AH1146" s="34"/>
      <c r="AI1146" s="34"/>
    </row>
    <row r="1147" spans="1:35" s="32" customFormat="1" ht="24">
      <c r="A1147" s="37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8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4"/>
      <c r="AH1147" s="34"/>
      <c r="AI1147" s="34"/>
    </row>
    <row r="1148" spans="1:35" s="32" customFormat="1" ht="24">
      <c r="A1148" s="37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8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4"/>
      <c r="AH1148" s="34"/>
      <c r="AI1148" s="34"/>
    </row>
    <row r="1149" spans="1:35" s="32" customFormat="1" ht="24">
      <c r="A1149" s="37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8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4"/>
      <c r="AH1149" s="34"/>
      <c r="AI1149" s="34"/>
    </row>
    <row r="1150" spans="1:35" s="32" customFormat="1" ht="24">
      <c r="A1150" s="37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8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4"/>
      <c r="AH1150" s="34"/>
      <c r="AI1150" s="34"/>
    </row>
    <row r="1151" spans="1:35" s="32" customFormat="1" ht="24">
      <c r="A1151" s="37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8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4"/>
      <c r="AH1151" s="34"/>
      <c r="AI1151" s="34"/>
    </row>
    <row r="1152" spans="1:35" s="32" customFormat="1" ht="24">
      <c r="A1152" s="37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8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34"/>
      <c r="AH1152" s="34"/>
      <c r="AI1152" s="34"/>
    </row>
    <row r="1153" spans="1:35" s="32" customFormat="1" ht="24">
      <c r="A1153" s="37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8"/>
      <c r="W1153" s="33"/>
      <c r="X1153" s="33"/>
      <c r="Y1153" s="33"/>
      <c r="Z1153" s="33"/>
      <c r="AA1153" s="33"/>
      <c r="AB1153" s="33"/>
      <c r="AC1153" s="33"/>
      <c r="AD1153" s="33"/>
      <c r="AE1153" s="33"/>
      <c r="AF1153" s="33"/>
      <c r="AG1153" s="34"/>
      <c r="AH1153" s="34"/>
      <c r="AI1153" s="34"/>
    </row>
    <row r="1154" spans="1:35" s="32" customFormat="1" ht="24">
      <c r="A1154" s="37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8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3"/>
      <c r="AG1154" s="34"/>
      <c r="AH1154" s="34"/>
      <c r="AI1154" s="34"/>
    </row>
    <row r="1155" spans="1:35" s="32" customFormat="1" ht="24">
      <c r="A1155" s="37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8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34"/>
      <c r="AH1155" s="34"/>
      <c r="AI1155" s="34"/>
    </row>
    <row r="1156" spans="1:35" s="32" customFormat="1" ht="24">
      <c r="A1156" s="37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8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34"/>
      <c r="AH1156" s="34"/>
      <c r="AI1156" s="34"/>
    </row>
    <row r="1157" spans="1:35" s="32" customFormat="1" ht="24">
      <c r="A1157" s="37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8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34"/>
      <c r="AH1157" s="34"/>
      <c r="AI1157" s="34"/>
    </row>
    <row r="1158" spans="1:35" s="32" customFormat="1" ht="24">
      <c r="A1158" s="37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8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34"/>
      <c r="AH1158" s="34"/>
      <c r="AI1158" s="34"/>
    </row>
    <row r="1159" spans="1:35" s="32" customFormat="1" ht="24">
      <c r="A1159" s="37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8"/>
      <c r="W1159" s="33"/>
      <c r="X1159" s="33"/>
      <c r="Y1159" s="33"/>
      <c r="Z1159" s="33"/>
      <c r="AA1159" s="33"/>
      <c r="AB1159" s="33"/>
      <c r="AC1159" s="33"/>
      <c r="AD1159" s="33"/>
      <c r="AE1159" s="33"/>
      <c r="AF1159" s="33"/>
      <c r="AG1159" s="34"/>
      <c r="AH1159" s="34"/>
      <c r="AI1159" s="34"/>
    </row>
    <row r="1160" spans="1:35" s="32" customFormat="1" ht="24">
      <c r="A1160" s="37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8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4"/>
      <c r="AH1160" s="34"/>
      <c r="AI1160" s="34"/>
    </row>
    <row r="1161" spans="1:35" s="32" customFormat="1" ht="24">
      <c r="A1161" s="37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8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4"/>
      <c r="AH1161" s="34"/>
      <c r="AI1161" s="34"/>
    </row>
    <row r="1162" spans="1:35" s="32" customFormat="1" ht="24">
      <c r="A1162" s="37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8"/>
      <c r="W1162" s="33"/>
      <c r="X1162" s="33"/>
      <c r="Y1162" s="33"/>
      <c r="Z1162" s="33"/>
      <c r="AA1162" s="33"/>
      <c r="AB1162" s="33"/>
      <c r="AC1162" s="33"/>
      <c r="AD1162" s="33"/>
      <c r="AE1162" s="33"/>
      <c r="AF1162" s="33"/>
      <c r="AG1162" s="34"/>
      <c r="AH1162" s="34"/>
      <c r="AI1162" s="34"/>
    </row>
    <row r="1163" spans="1:35" s="32" customFormat="1" ht="24">
      <c r="A1163" s="37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8"/>
      <c r="W1163" s="33"/>
      <c r="X1163" s="33"/>
      <c r="Y1163" s="33"/>
      <c r="Z1163" s="33"/>
      <c r="AA1163" s="33"/>
      <c r="AB1163" s="33"/>
      <c r="AC1163" s="33"/>
      <c r="AD1163" s="33"/>
      <c r="AE1163" s="33"/>
      <c r="AF1163" s="33"/>
      <c r="AG1163" s="34"/>
      <c r="AH1163" s="34"/>
      <c r="AI1163" s="34"/>
    </row>
    <row r="1164" spans="1:35" s="32" customFormat="1" ht="24">
      <c r="A1164" s="37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8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4"/>
      <c r="AH1164" s="34"/>
      <c r="AI1164" s="34"/>
    </row>
    <row r="1165" spans="1:35" s="32" customFormat="1" ht="24">
      <c r="A1165" s="37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8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4"/>
      <c r="AH1165" s="34"/>
      <c r="AI1165" s="34"/>
    </row>
    <row r="1166" spans="1:35" s="32" customFormat="1" ht="24">
      <c r="A1166" s="37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8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34"/>
      <c r="AH1166" s="34"/>
      <c r="AI1166" s="34"/>
    </row>
    <row r="1167" spans="1:35" s="32" customFormat="1" ht="24">
      <c r="A1167" s="37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8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4"/>
      <c r="AH1167" s="34"/>
      <c r="AI1167" s="34"/>
    </row>
    <row r="1168" spans="1:35" s="32" customFormat="1" ht="24">
      <c r="A1168" s="37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8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34"/>
      <c r="AH1168" s="34"/>
      <c r="AI1168" s="34"/>
    </row>
    <row r="1169" spans="1:35" s="32" customFormat="1" ht="24">
      <c r="A1169" s="37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8"/>
      <c r="W1169" s="33"/>
      <c r="X1169" s="33"/>
      <c r="Y1169" s="33"/>
      <c r="Z1169" s="33"/>
      <c r="AA1169" s="33"/>
      <c r="AB1169" s="33"/>
      <c r="AC1169" s="33"/>
      <c r="AD1169" s="33"/>
      <c r="AE1169" s="33"/>
      <c r="AF1169" s="33"/>
      <c r="AG1169" s="34"/>
      <c r="AH1169" s="34"/>
      <c r="AI1169" s="34"/>
    </row>
    <row r="1170" spans="1:35" s="32" customFormat="1" ht="24">
      <c r="A1170" s="37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8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3"/>
      <c r="AG1170" s="34"/>
      <c r="AH1170" s="34"/>
      <c r="AI1170" s="34"/>
    </row>
    <row r="1171" spans="1:35" s="32" customFormat="1" ht="24">
      <c r="A1171" s="37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8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34"/>
      <c r="AH1171" s="34"/>
      <c r="AI1171" s="34"/>
    </row>
    <row r="1172" spans="1:35" s="32" customFormat="1" ht="24">
      <c r="A1172" s="37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8"/>
      <c r="W1172" s="33"/>
      <c r="X1172" s="33"/>
      <c r="Y1172" s="33"/>
      <c r="Z1172" s="33"/>
      <c r="AA1172" s="33"/>
      <c r="AB1172" s="33"/>
      <c r="AC1172" s="33"/>
      <c r="AD1172" s="33"/>
      <c r="AE1172" s="33"/>
      <c r="AF1172" s="33"/>
      <c r="AG1172" s="34"/>
      <c r="AH1172" s="34"/>
      <c r="AI1172" s="34"/>
    </row>
    <row r="1173" spans="1:35" s="32" customFormat="1" ht="24">
      <c r="A1173" s="37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8"/>
      <c r="W1173" s="33"/>
      <c r="X1173" s="33"/>
      <c r="Y1173" s="33"/>
      <c r="Z1173" s="33"/>
      <c r="AA1173" s="33"/>
      <c r="AB1173" s="33"/>
      <c r="AC1173" s="33"/>
      <c r="AD1173" s="33"/>
      <c r="AE1173" s="33"/>
      <c r="AF1173" s="33"/>
      <c r="AG1173" s="34"/>
      <c r="AH1173" s="34"/>
      <c r="AI1173" s="34"/>
    </row>
    <row r="1174" spans="1:35" s="32" customFormat="1" ht="24">
      <c r="A1174" s="37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8"/>
      <c r="W1174" s="33"/>
      <c r="X1174" s="33"/>
      <c r="Y1174" s="33"/>
      <c r="Z1174" s="33"/>
      <c r="AA1174" s="33"/>
      <c r="AB1174" s="33"/>
      <c r="AC1174" s="33"/>
      <c r="AD1174" s="33"/>
      <c r="AE1174" s="33"/>
      <c r="AF1174" s="33"/>
      <c r="AG1174" s="34"/>
      <c r="AH1174" s="34"/>
      <c r="AI1174" s="34"/>
    </row>
    <row r="1175" spans="1:35" s="32" customFormat="1" ht="24">
      <c r="A1175" s="37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8"/>
      <c r="W1175" s="33"/>
      <c r="X1175" s="33"/>
      <c r="Y1175" s="33"/>
      <c r="Z1175" s="33"/>
      <c r="AA1175" s="33"/>
      <c r="AB1175" s="33"/>
      <c r="AC1175" s="33"/>
      <c r="AD1175" s="33"/>
      <c r="AE1175" s="33"/>
      <c r="AF1175" s="33"/>
      <c r="AG1175" s="34"/>
      <c r="AH1175" s="34"/>
      <c r="AI1175" s="34"/>
    </row>
    <row r="1176" spans="1:35" s="32" customFormat="1" ht="24">
      <c r="A1176" s="37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8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3"/>
      <c r="AG1176" s="34"/>
      <c r="AH1176" s="34"/>
      <c r="AI1176" s="34"/>
    </row>
    <row r="1177" spans="1:35" s="32" customFormat="1" ht="24">
      <c r="A1177" s="37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8"/>
      <c r="W1177" s="33"/>
      <c r="X1177" s="33"/>
      <c r="Y1177" s="33"/>
      <c r="Z1177" s="33"/>
      <c r="AA1177" s="33"/>
      <c r="AB1177" s="33"/>
      <c r="AC1177" s="33"/>
      <c r="AD1177" s="33"/>
      <c r="AE1177" s="33"/>
      <c r="AF1177" s="33"/>
      <c r="AG1177" s="34"/>
      <c r="AH1177" s="34"/>
      <c r="AI1177" s="34"/>
    </row>
    <row r="1178" spans="1:35" s="32" customFormat="1" ht="24">
      <c r="A1178" s="37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8"/>
      <c r="W1178" s="33"/>
      <c r="X1178" s="33"/>
      <c r="Y1178" s="33"/>
      <c r="Z1178" s="33"/>
      <c r="AA1178" s="33"/>
      <c r="AB1178" s="33"/>
      <c r="AC1178" s="33"/>
      <c r="AD1178" s="33"/>
      <c r="AE1178" s="33"/>
      <c r="AF1178" s="33"/>
      <c r="AG1178" s="34"/>
      <c r="AH1178" s="34"/>
      <c r="AI1178" s="34"/>
    </row>
    <row r="1179" spans="1:35" s="32" customFormat="1" ht="24">
      <c r="A1179" s="37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8"/>
      <c r="W1179" s="33"/>
      <c r="X1179" s="33"/>
      <c r="Y1179" s="33"/>
      <c r="Z1179" s="33"/>
      <c r="AA1179" s="33"/>
      <c r="AB1179" s="33"/>
      <c r="AC1179" s="33"/>
      <c r="AD1179" s="33"/>
      <c r="AE1179" s="33"/>
      <c r="AF1179" s="33"/>
      <c r="AG1179" s="34"/>
      <c r="AH1179" s="34"/>
      <c r="AI1179" s="34"/>
    </row>
    <row r="1180" spans="1:35" s="32" customFormat="1" ht="24">
      <c r="A1180" s="37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8"/>
      <c r="W1180" s="33"/>
      <c r="X1180" s="33"/>
      <c r="Y1180" s="33"/>
      <c r="Z1180" s="33"/>
      <c r="AA1180" s="33"/>
      <c r="AB1180" s="33"/>
      <c r="AC1180" s="33"/>
      <c r="AD1180" s="33"/>
      <c r="AE1180" s="33"/>
      <c r="AF1180" s="33"/>
      <c r="AG1180" s="34"/>
      <c r="AH1180" s="34"/>
      <c r="AI1180" s="34"/>
    </row>
    <row r="1181" spans="1:35" s="32" customFormat="1" ht="24">
      <c r="A1181" s="37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8"/>
      <c r="W1181" s="33"/>
      <c r="X1181" s="33"/>
      <c r="Y1181" s="33"/>
      <c r="Z1181" s="33"/>
      <c r="AA1181" s="33"/>
      <c r="AB1181" s="33"/>
      <c r="AC1181" s="33"/>
      <c r="AD1181" s="33"/>
      <c r="AE1181" s="33"/>
      <c r="AF1181" s="33"/>
      <c r="AG1181" s="34"/>
      <c r="AH1181" s="34"/>
      <c r="AI1181" s="34"/>
    </row>
    <row r="1182" spans="1:35" s="32" customFormat="1" ht="24">
      <c r="A1182" s="37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8"/>
      <c r="W1182" s="33"/>
      <c r="X1182" s="33"/>
      <c r="Y1182" s="33"/>
      <c r="Z1182" s="33"/>
      <c r="AA1182" s="33"/>
      <c r="AB1182" s="33"/>
      <c r="AC1182" s="33"/>
      <c r="AD1182" s="33"/>
      <c r="AE1182" s="33"/>
      <c r="AF1182" s="33"/>
      <c r="AG1182" s="34"/>
      <c r="AH1182" s="34"/>
      <c r="AI1182" s="34"/>
    </row>
    <row r="1183" spans="1:35" s="32" customFormat="1" ht="24">
      <c r="A1183" s="37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8"/>
      <c r="W1183" s="33"/>
      <c r="X1183" s="33"/>
      <c r="Y1183" s="33"/>
      <c r="Z1183" s="33"/>
      <c r="AA1183" s="33"/>
      <c r="AB1183" s="33"/>
      <c r="AC1183" s="33"/>
      <c r="AD1183" s="33"/>
      <c r="AE1183" s="33"/>
      <c r="AF1183" s="33"/>
      <c r="AG1183" s="34"/>
      <c r="AH1183" s="34"/>
      <c r="AI1183" s="34"/>
    </row>
    <row r="1184" spans="1:35" s="32" customFormat="1" ht="24">
      <c r="A1184" s="37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8"/>
      <c r="W1184" s="33"/>
      <c r="X1184" s="33"/>
      <c r="Y1184" s="33"/>
      <c r="Z1184" s="33"/>
      <c r="AA1184" s="33"/>
      <c r="AB1184" s="33"/>
      <c r="AC1184" s="33"/>
      <c r="AD1184" s="33"/>
      <c r="AE1184" s="33"/>
      <c r="AF1184" s="33"/>
      <c r="AG1184" s="34"/>
      <c r="AH1184" s="34"/>
      <c r="AI1184" s="34"/>
    </row>
    <row r="1185" spans="1:35" s="32" customFormat="1" ht="24">
      <c r="A1185" s="37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8"/>
      <c r="W1185" s="33"/>
      <c r="X1185" s="33"/>
      <c r="Y1185" s="33"/>
      <c r="Z1185" s="33"/>
      <c r="AA1185" s="33"/>
      <c r="AB1185" s="33"/>
      <c r="AC1185" s="33"/>
      <c r="AD1185" s="33"/>
      <c r="AE1185" s="33"/>
      <c r="AF1185" s="33"/>
      <c r="AG1185" s="34"/>
      <c r="AH1185" s="34"/>
      <c r="AI1185" s="34"/>
    </row>
    <row r="1186" spans="1:35" s="32" customFormat="1" ht="24">
      <c r="A1186" s="37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8"/>
      <c r="W1186" s="33"/>
      <c r="X1186" s="33"/>
      <c r="Y1186" s="33"/>
      <c r="Z1186" s="33"/>
      <c r="AA1186" s="33"/>
      <c r="AB1186" s="33"/>
      <c r="AC1186" s="33"/>
      <c r="AD1186" s="33"/>
      <c r="AE1186" s="33"/>
      <c r="AF1186" s="33"/>
      <c r="AG1186" s="34"/>
      <c r="AH1186" s="34"/>
      <c r="AI1186" s="34"/>
    </row>
    <row r="1187" spans="1:35" s="32" customFormat="1" ht="24">
      <c r="A1187" s="37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8"/>
      <c r="W1187" s="33"/>
      <c r="X1187" s="33"/>
      <c r="Y1187" s="33"/>
      <c r="Z1187" s="33"/>
      <c r="AA1187" s="33"/>
      <c r="AB1187" s="33"/>
      <c r="AC1187" s="33"/>
      <c r="AD1187" s="33"/>
      <c r="AE1187" s="33"/>
      <c r="AF1187" s="33"/>
      <c r="AG1187" s="34"/>
      <c r="AH1187" s="34"/>
      <c r="AI1187" s="34"/>
    </row>
    <row r="1188" spans="1:35" s="32" customFormat="1" ht="24">
      <c r="A1188" s="37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8"/>
      <c r="W1188" s="33"/>
      <c r="X1188" s="33"/>
      <c r="Y1188" s="33"/>
      <c r="Z1188" s="33"/>
      <c r="AA1188" s="33"/>
      <c r="AB1188" s="33"/>
      <c r="AC1188" s="33"/>
      <c r="AD1188" s="33"/>
      <c r="AE1188" s="33"/>
      <c r="AF1188" s="33"/>
      <c r="AG1188" s="34"/>
      <c r="AH1188" s="34"/>
      <c r="AI1188" s="34"/>
    </row>
    <row r="1189" spans="1:35" s="32" customFormat="1" ht="24">
      <c r="A1189" s="37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8"/>
      <c r="W1189" s="33"/>
      <c r="X1189" s="33"/>
      <c r="Y1189" s="33"/>
      <c r="Z1189" s="33"/>
      <c r="AA1189" s="33"/>
      <c r="AB1189" s="33"/>
      <c r="AC1189" s="33"/>
      <c r="AD1189" s="33"/>
      <c r="AE1189" s="33"/>
      <c r="AF1189" s="33"/>
      <c r="AG1189" s="34"/>
      <c r="AH1189" s="34"/>
      <c r="AI1189" s="34"/>
    </row>
    <row r="1190" spans="1:35" s="32" customFormat="1" ht="24">
      <c r="A1190" s="37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8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4"/>
      <c r="AH1190" s="34"/>
      <c r="AI1190" s="34"/>
    </row>
    <row r="1191" spans="1:35" s="32" customFormat="1" ht="24">
      <c r="A1191" s="37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8"/>
      <c r="W1191" s="33"/>
      <c r="X1191" s="33"/>
      <c r="Y1191" s="33"/>
      <c r="Z1191" s="33"/>
      <c r="AA1191" s="33"/>
      <c r="AB1191" s="33"/>
      <c r="AC1191" s="33"/>
      <c r="AD1191" s="33"/>
      <c r="AE1191" s="33"/>
      <c r="AF1191" s="33"/>
      <c r="AG1191" s="34"/>
      <c r="AH1191" s="34"/>
      <c r="AI1191" s="34"/>
    </row>
    <row r="1192" spans="1:35" s="32" customFormat="1" ht="24">
      <c r="A1192" s="37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8"/>
      <c r="W1192" s="33"/>
      <c r="X1192" s="33"/>
      <c r="Y1192" s="33"/>
      <c r="Z1192" s="33"/>
      <c r="AA1192" s="33"/>
      <c r="AB1192" s="33"/>
      <c r="AC1192" s="33"/>
      <c r="AD1192" s="33"/>
      <c r="AE1192" s="33"/>
      <c r="AF1192" s="33"/>
      <c r="AG1192" s="34"/>
      <c r="AH1192" s="34"/>
      <c r="AI1192" s="34"/>
    </row>
    <row r="1193" spans="1:35" s="32" customFormat="1" ht="24">
      <c r="A1193" s="37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8"/>
      <c r="W1193" s="33"/>
      <c r="X1193" s="33"/>
      <c r="Y1193" s="33"/>
      <c r="Z1193" s="33"/>
      <c r="AA1193" s="33"/>
      <c r="AB1193" s="33"/>
      <c r="AC1193" s="33"/>
      <c r="AD1193" s="33"/>
      <c r="AE1193" s="33"/>
      <c r="AF1193" s="33"/>
      <c r="AG1193" s="34"/>
      <c r="AH1193" s="34"/>
      <c r="AI1193" s="34"/>
    </row>
    <row r="1194" spans="1:35" s="32" customFormat="1" ht="24">
      <c r="A1194" s="37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8"/>
      <c r="W1194" s="33"/>
      <c r="X1194" s="33"/>
      <c r="Y1194" s="33"/>
      <c r="Z1194" s="33"/>
      <c r="AA1194" s="33"/>
      <c r="AB1194" s="33"/>
      <c r="AC1194" s="33"/>
      <c r="AD1194" s="33"/>
      <c r="AE1194" s="33"/>
      <c r="AF1194" s="33"/>
      <c r="AG1194" s="34"/>
      <c r="AH1194" s="34"/>
      <c r="AI1194" s="34"/>
    </row>
    <row r="1195" spans="1:35" s="32" customFormat="1" ht="24">
      <c r="A1195" s="37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8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4"/>
      <c r="AH1195" s="34"/>
      <c r="AI1195" s="34"/>
    </row>
    <row r="1196" spans="1:35" s="32" customFormat="1" ht="24">
      <c r="A1196" s="37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8"/>
      <c r="W1196" s="33"/>
      <c r="X1196" s="33"/>
      <c r="Y1196" s="33"/>
      <c r="Z1196" s="33"/>
      <c r="AA1196" s="33"/>
      <c r="AB1196" s="33"/>
      <c r="AC1196" s="33"/>
      <c r="AD1196" s="33"/>
      <c r="AE1196" s="33"/>
      <c r="AF1196" s="33"/>
      <c r="AG1196" s="34"/>
      <c r="AH1196" s="34"/>
      <c r="AI1196" s="34"/>
    </row>
    <row r="1197" spans="1:35" s="32" customFormat="1" ht="24">
      <c r="A1197" s="37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8"/>
      <c r="W1197" s="33"/>
      <c r="X1197" s="33"/>
      <c r="Y1197" s="33"/>
      <c r="Z1197" s="33"/>
      <c r="AA1197" s="33"/>
      <c r="AB1197" s="33"/>
      <c r="AC1197" s="33"/>
      <c r="AD1197" s="33"/>
      <c r="AE1197" s="33"/>
      <c r="AF1197" s="33"/>
      <c r="AG1197" s="34"/>
      <c r="AH1197" s="34"/>
      <c r="AI1197" s="34"/>
    </row>
    <row r="1198" spans="1:35" s="32" customFormat="1" ht="24">
      <c r="A1198" s="37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8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3"/>
      <c r="AG1198" s="34"/>
      <c r="AH1198" s="34"/>
      <c r="AI1198" s="34"/>
    </row>
    <row r="1199" spans="1:35" s="32" customFormat="1" ht="24">
      <c r="A1199" s="37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8"/>
      <c r="W1199" s="33"/>
      <c r="X1199" s="33"/>
      <c r="Y1199" s="33"/>
      <c r="Z1199" s="33"/>
      <c r="AA1199" s="33"/>
      <c r="AB1199" s="33"/>
      <c r="AC1199" s="33"/>
      <c r="AD1199" s="33"/>
      <c r="AE1199" s="33"/>
      <c r="AF1199" s="33"/>
      <c r="AG1199" s="34"/>
      <c r="AH1199" s="34"/>
      <c r="AI1199" s="34"/>
    </row>
    <row r="1200" spans="1:35" s="32" customFormat="1" ht="24">
      <c r="A1200" s="37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8"/>
      <c r="W1200" s="33"/>
      <c r="X1200" s="33"/>
      <c r="Y1200" s="33"/>
      <c r="Z1200" s="33"/>
      <c r="AA1200" s="33"/>
      <c r="AB1200" s="33"/>
      <c r="AC1200" s="33"/>
      <c r="AD1200" s="33"/>
      <c r="AE1200" s="33"/>
      <c r="AF1200" s="33"/>
      <c r="AG1200" s="34"/>
      <c r="AH1200" s="34"/>
      <c r="AI1200" s="34"/>
    </row>
    <row r="1201" spans="1:35" s="32" customFormat="1" ht="24">
      <c r="A1201" s="37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8"/>
      <c r="W1201" s="33"/>
      <c r="X1201" s="33"/>
      <c r="Y1201" s="33"/>
      <c r="Z1201" s="33"/>
      <c r="AA1201" s="33"/>
      <c r="AB1201" s="33"/>
      <c r="AC1201" s="33"/>
      <c r="AD1201" s="33"/>
      <c r="AE1201" s="33"/>
      <c r="AF1201" s="33"/>
      <c r="AG1201" s="34"/>
      <c r="AH1201" s="34"/>
      <c r="AI1201" s="34"/>
    </row>
    <row r="1202" spans="1:35" s="32" customFormat="1" ht="24">
      <c r="A1202" s="37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8"/>
      <c r="W1202" s="33"/>
      <c r="X1202" s="33"/>
      <c r="Y1202" s="33"/>
      <c r="Z1202" s="33"/>
      <c r="AA1202" s="33"/>
      <c r="AB1202" s="33"/>
      <c r="AC1202" s="33"/>
      <c r="AD1202" s="33"/>
      <c r="AE1202" s="33"/>
      <c r="AF1202" s="33"/>
      <c r="AG1202" s="34"/>
      <c r="AH1202" s="34"/>
      <c r="AI1202" s="34"/>
    </row>
    <row r="1203" spans="1:35" s="32" customFormat="1" ht="24">
      <c r="A1203" s="37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8"/>
      <c r="W1203" s="33"/>
      <c r="X1203" s="33"/>
      <c r="Y1203" s="33"/>
      <c r="Z1203" s="33"/>
      <c r="AA1203" s="33"/>
      <c r="AB1203" s="33"/>
      <c r="AC1203" s="33"/>
      <c r="AD1203" s="33"/>
      <c r="AE1203" s="33"/>
      <c r="AF1203" s="33"/>
      <c r="AG1203" s="34"/>
      <c r="AH1203" s="34"/>
      <c r="AI1203" s="34"/>
    </row>
    <row r="1204" spans="1:35" s="32" customFormat="1" ht="24">
      <c r="A1204" s="37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8"/>
      <c r="W1204" s="33"/>
      <c r="X1204" s="33"/>
      <c r="Y1204" s="33"/>
      <c r="Z1204" s="33"/>
      <c r="AA1204" s="33"/>
      <c r="AB1204" s="33"/>
      <c r="AC1204" s="33"/>
      <c r="AD1204" s="33"/>
      <c r="AE1204" s="33"/>
      <c r="AF1204" s="33"/>
      <c r="AG1204" s="34"/>
      <c r="AH1204" s="34"/>
      <c r="AI1204" s="34"/>
    </row>
    <row r="1205" spans="1:35" s="32" customFormat="1" ht="24">
      <c r="A1205" s="37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8"/>
      <c r="W1205" s="33"/>
      <c r="X1205" s="33"/>
      <c r="Y1205" s="33"/>
      <c r="Z1205" s="33"/>
      <c r="AA1205" s="33"/>
      <c r="AB1205" s="33"/>
      <c r="AC1205" s="33"/>
      <c r="AD1205" s="33"/>
      <c r="AE1205" s="33"/>
      <c r="AF1205" s="33"/>
      <c r="AG1205" s="34"/>
      <c r="AH1205" s="34"/>
      <c r="AI1205" s="34"/>
    </row>
    <row r="1206" spans="1:35" s="32" customFormat="1" ht="24">
      <c r="A1206" s="37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8"/>
      <c r="W1206" s="33"/>
      <c r="X1206" s="33"/>
      <c r="Y1206" s="33"/>
      <c r="Z1206" s="33"/>
      <c r="AA1206" s="33"/>
      <c r="AB1206" s="33"/>
      <c r="AC1206" s="33"/>
      <c r="AD1206" s="33"/>
      <c r="AE1206" s="33"/>
      <c r="AF1206" s="33"/>
      <c r="AG1206" s="34"/>
      <c r="AH1206" s="34"/>
      <c r="AI1206" s="34"/>
    </row>
    <row r="1207" spans="1:35" s="32" customFormat="1" ht="24">
      <c r="A1207" s="37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8"/>
      <c r="W1207" s="33"/>
      <c r="X1207" s="33"/>
      <c r="Y1207" s="33"/>
      <c r="Z1207" s="33"/>
      <c r="AA1207" s="33"/>
      <c r="AB1207" s="33"/>
      <c r="AC1207" s="33"/>
      <c r="AD1207" s="33"/>
      <c r="AE1207" s="33"/>
      <c r="AF1207" s="33"/>
      <c r="AG1207" s="34"/>
      <c r="AH1207" s="34"/>
      <c r="AI1207" s="34"/>
    </row>
    <row r="1208" spans="1:35" s="32" customFormat="1" ht="24">
      <c r="A1208" s="37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8"/>
      <c r="W1208" s="33"/>
      <c r="X1208" s="33"/>
      <c r="Y1208" s="33"/>
      <c r="Z1208" s="33"/>
      <c r="AA1208" s="33"/>
      <c r="AB1208" s="33"/>
      <c r="AC1208" s="33"/>
      <c r="AD1208" s="33"/>
      <c r="AE1208" s="33"/>
      <c r="AF1208" s="33"/>
      <c r="AG1208" s="34"/>
      <c r="AH1208" s="34"/>
      <c r="AI1208" s="34"/>
    </row>
    <row r="1209" spans="1:35" s="32" customFormat="1" ht="24">
      <c r="A1209" s="37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8"/>
      <c r="W1209" s="33"/>
      <c r="X1209" s="33"/>
      <c r="Y1209" s="33"/>
      <c r="Z1209" s="33"/>
      <c r="AA1209" s="33"/>
      <c r="AB1209" s="33"/>
      <c r="AC1209" s="33"/>
      <c r="AD1209" s="33"/>
      <c r="AE1209" s="33"/>
      <c r="AF1209" s="33"/>
      <c r="AG1209" s="34"/>
      <c r="AH1209" s="34"/>
      <c r="AI1209" s="34"/>
    </row>
    <row r="1210" spans="1:35" s="32" customFormat="1" ht="24">
      <c r="A1210" s="37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8"/>
      <c r="W1210" s="33"/>
      <c r="X1210" s="33"/>
      <c r="Y1210" s="33"/>
      <c r="Z1210" s="33"/>
      <c r="AA1210" s="33"/>
      <c r="AB1210" s="33"/>
      <c r="AC1210" s="33"/>
      <c r="AD1210" s="33"/>
      <c r="AE1210" s="33"/>
      <c r="AF1210" s="33"/>
      <c r="AG1210" s="34"/>
      <c r="AH1210" s="34"/>
      <c r="AI1210" s="34"/>
    </row>
    <row r="1211" spans="1:35" s="32" customFormat="1" ht="24">
      <c r="A1211" s="37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8"/>
      <c r="W1211" s="33"/>
      <c r="X1211" s="33"/>
      <c r="Y1211" s="33"/>
      <c r="Z1211" s="33"/>
      <c r="AA1211" s="33"/>
      <c r="AB1211" s="33"/>
      <c r="AC1211" s="33"/>
      <c r="AD1211" s="33"/>
      <c r="AE1211" s="33"/>
      <c r="AF1211" s="33"/>
      <c r="AG1211" s="34"/>
      <c r="AH1211" s="34"/>
      <c r="AI1211" s="34"/>
    </row>
    <row r="1212" spans="1:35" s="32" customFormat="1" ht="24">
      <c r="A1212" s="37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8"/>
      <c r="W1212" s="33"/>
      <c r="X1212" s="33"/>
      <c r="Y1212" s="33"/>
      <c r="Z1212" s="33"/>
      <c r="AA1212" s="33"/>
      <c r="AB1212" s="33"/>
      <c r="AC1212" s="33"/>
      <c r="AD1212" s="33"/>
      <c r="AE1212" s="33"/>
      <c r="AF1212" s="33"/>
      <c r="AG1212" s="34"/>
      <c r="AH1212" s="34"/>
      <c r="AI1212" s="34"/>
    </row>
    <row r="1213" spans="1:35" s="32" customFormat="1" ht="24">
      <c r="A1213" s="37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8"/>
      <c r="W1213" s="33"/>
      <c r="X1213" s="33"/>
      <c r="Y1213" s="33"/>
      <c r="Z1213" s="33"/>
      <c r="AA1213" s="33"/>
      <c r="AB1213" s="33"/>
      <c r="AC1213" s="33"/>
      <c r="AD1213" s="33"/>
      <c r="AE1213" s="33"/>
      <c r="AF1213" s="33"/>
      <c r="AG1213" s="34"/>
      <c r="AH1213" s="34"/>
      <c r="AI1213" s="34"/>
    </row>
    <row r="1214" spans="1:35" s="32" customFormat="1" ht="24">
      <c r="A1214" s="37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8"/>
      <c r="W1214" s="33"/>
      <c r="X1214" s="33"/>
      <c r="Y1214" s="33"/>
      <c r="Z1214" s="33"/>
      <c r="AA1214" s="33"/>
      <c r="AB1214" s="33"/>
      <c r="AC1214" s="33"/>
      <c r="AD1214" s="33"/>
      <c r="AE1214" s="33"/>
      <c r="AF1214" s="33"/>
      <c r="AG1214" s="34"/>
      <c r="AH1214" s="34"/>
      <c r="AI1214" s="34"/>
    </row>
    <row r="1215" spans="1:35" s="32" customFormat="1" ht="24">
      <c r="A1215" s="37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8"/>
      <c r="W1215" s="33"/>
      <c r="X1215" s="33"/>
      <c r="Y1215" s="33"/>
      <c r="Z1215" s="33"/>
      <c r="AA1215" s="33"/>
      <c r="AB1215" s="33"/>
      <c r="AC1215" s="33"/>
      <c r="AD1215" s="33"/>
      <c r="AE1215" s="33"/>
      <c r="AF1215" s="33"/>
      <c r="AG1215" s="34"/>
      <c r="AH1215" s="34"/>
      <c r="AI1215" s="34"/>
    </row>
    <row r="1216" spans="1:35" s="32" customFormat="1" ht="24">
      <c r="A1216" s="37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8"/>
      <c r="W1216" s="33"/>
      <c r="X1216" s="33"/>
      <c r="Y1216" s="33"/>
      <c r="Z1216" s="33"/>
      <c r="AA1216" s="33"/>
      <c r="AB1216" s="33"/>
      <c r="AC1216" s="33"/>
      <c r="AD1216" s="33"/>
      <c r="AE1216" s="33"/>
      <c r="AF1216" s="33"/>
      <c r="AG1216" s="34"/>
      <c r="AH1216" s="34"/>
      <c r="AI1216" s="34"/>
    </row>
    <row r="1217" spans="1:35" s="32" customFormat="1" ht="24">
      <c r="A1217" s="37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8"/>
      <c r="W1217" s="33"/>
      <c r="X1217" s="33"/>
      <c r="Y1217" s="33"/>
      <c r="Z1217" s="33"/>
      <c r="AA1217" s="33"/>
      <c r="AB1217" s="33"/>
      <c r="AC1217" s="33"/>
      <c r="AD1217" s="33"/>
      <c r="AE1217" s="33"/>
      <c r="AF1217" s="33"/>
      <c r="AG1217" s="34"/>
      <c r="AH1217" s="34"/>
      <c r="AI1217" s="34"/>
    </row>
    <row r="1218" spans="1:35" s="32" customFormat="1" ht="24">
      <c r="A1218" s="37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8"/>
      <c r="W1218" s="33"/>
      <c r="X1218" s="33"/>
      <c r="Y1218" s="33"/>
      <c r="Z1218" s="33"/>
      <c r="AA1218" s="33"/>
      <c r="AB1218" s="33"/>
      <c r="AC1218" s="33"/>
      <c r="AD1218" s="33"/>
      <c r="AE1218" s="33"/>
      <c r="AF1218" s="33"/>
      <c r="AG1218" s="34"/>
      <c r="AH1218" s="34"/>
      <c r="AI1218" s="34"/>
    </row>
    <row r="1219" spans="1:35" s="32" customFormat="1" ht="24">
      <c r="A1219" s="37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8"/>
      <c r="W1219" s="33"/>
      <c r="X1219" s="33"/>
      <c r="Y1219" s="33"/>
      <c r="Z1219" s="33"/>
      <c r="AA1219" s="33"/>
      <c r="AB1219" s="33"/>
      <c r="AC1219" s="33"/>
      <c r="AD1219" s="33"/>
      <c r="AE1219" s="33"/>
      <c r="AF1219" s="33"/>
      <c r="AG1219" s="34"/>
      <c r="AH1219" s="34"/>
      <c r="AI1219" s="34"/>
    </row>
    <row r="1220" spans="1:35" s="32" customFormat="1" ht="24">
      <c r="A1220" s="37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8"/>
      <c r="W1220" s="33"/>
      <c r="X1220" s="33"/>
      <c r="Y1220" s="33"/>
      <c r="Z1220" s="33"/>
      <c r="AA1220" s="33"/>
      <c r="AB1220" s="33"/>
      <c r="AC1220" s="33"/>
      <c r="AD1220" s="33"/>
      <c r="AE1220" s="33"/>
      <c r="AF1220" s="33"/>
      <c r="AG1220" s="34"/>
      <c r="AH1220" s="34"/>
      <c r="AI1220" s="34"/>
    </row>
    <row r="1221" spans="1:35" s="32" customFormat="1" ht="24">
      <c r="A1221" s="37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8"/>
      <c r="W1221" s="33"/>
      <c r="X1221" s="33"/>
      <c r="Y1221" s="33"/>
      <c r="Z1221" s="33"/>
      <c r="AA1221" s="33"/>
      <c r="AB1221" s="33"/>
      <c r="AC1221" s="33"/>
      <c r="AD1221" s="33"/>
      <c r="AE1221" s="33"/>
      <c r="AF1221" s="33"/>
      <c r="AG1221" s="34"/>
      <c r="AH1221" s="34"/>
      <c r="AI1221" s="34"/>
    </row>
    <row r="1222" spans="1:35" s="32" customFormat="1" ht="24">
      <c r="A1222" s="37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8"/>
      <c r="W1222" s="33"/>
      <c r="X1222" s="33"/>
      <c r="Y1222" s="33"/>
      <c r="Z1222" s="33"/>
      <c r="AA1222" s="33"/>
      <c r="AB1222" s="33"/>
      <c r="AC1222" s="33"/>
      <c r="AD1222" s="33"/>
      <c r="AE1222" s="33"/>
      <c r="AF1222" s="33"/>
      <c r="AG1222" s="34"/>
      <c r="AH1222" s="34"/>
      <c r="AI1222" s="34"/>
    </row>
    <row r="1223" spans="1:35" s="32" customFormat="1" ht="24">
      <c r="A1223" s="37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8"/>
      <c r="W1223" s="33"/>
      <c r="X1223" s="33"/>
      <c r="Y1223" s="33"/>
      <c r="Z1223" s="33"/>
      <c r="AA1223" s="33"/>
      <c r="AB1223" s="33"/>
      <c r="AC1223" s="33"/>
      <c r="AD1223" s="33"/>
      <c r="AE1223" s="33"/>
      <c r="AF1223" s="33"/>
      <c r="AG1223" s="34"/>
      <c r="AH1223" s="34"/>
      <c r="AI1223" s="34"/>
    </row>
    <row r="1224" spans="1:35" s="32" customFormat="1" ht="24">
      <c r="A1224" s="37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8"/>
      <c r="W1224" s="33"/>
      <c r="X1224" s="33"/>
      <c r="Y1224" s="33"/>
      <c r="Z1224" s="33"/>
      <c r="AA1224" s="33"/>
      <c r="AB1224" s="33"/>
      <c r="AC1224" s="33"/>
      <c r="AD1224" s="33"/>
      <c r="AE1224" s="33"/>
      <c r="AF1224" s="33"/>
      <c r="AG1224" s="34"/>
      <c r="AH1224" s="34"/>
      <c r="AI1224" s="34"/>
    </row>
    <row r="1225" spans="1:35" s="32" customFormat="1" ht="24">
      <c r="A1225" s="37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8"/>
      <c r="W1225" s="33"/>
      <c r="X1225" s="33"/>
      <c r="Y1225" s="33"/>
      <c r="Z1225" s="33"/>
      <c r="AA1225" s="33"/>
      <c r="AB1225" s="33"/>
      <c r="AC1225" s="33"/>
      <c r="AD1225" s="33"/>
      <c r="AE1225" s="33"/>
      <c r="AF1225" s="33"/>
      <c r="AG1225" s="34"/>
      <c r="AH1225" s="34"/>
      <c r="AI1225" s="34"/>
    </row>
    <row r="1226" spans="1:35" s="32" customFormat="1" ht="24">
      <c r="A1226" s="37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8"/>
      <c r="W1226" s="33"/>
      <c r="X1226" s="33"/>
      <c r="Y1226" s="33"/>
      <c r="Z1226" s="33"/>
      <c r="AA1226" s="33"/>
      <c r="AB1226" s="33"/>
      <c r="AC1226" s="33"/>
      <c r="AD1226" s="33"/>
      <c r="AE1226" s="33"/>
      <c r="AF1226" s="33"/>
      <c r="AG1226" s="34"/>
      <c r="AH1226" s="34"/>
      <c r="AI1226" s="34"/>
    </row>
    <row r="1227" spans="1:35" s="32" customFormat="1" ht="24">
      <c r="A1227" s="37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8"/>
      <c r="W1227" s="33"/>
      <c r="X1227" s="33"/>
      <c r="Y1227" s="33"/>
      <c r="Z1227" s="33"/>
      <c r="AA1227" s="33"/>
      <c r="AB1227" s="33"/>
      <c r="AC1227" s="33"/>
      <c r="AD1227" s="33"/>
      <c r="AE1227" s="33"/>
      <c r="AF1227" s="33"/>
      <c r="AG1227" s="34"/>
      <c r="AH1227" s="34"/>
      <c r="AI1227" s="34"/>
    </row>
    <row r="1228" spans="1:35" s="32" customFormat="1" ht="24">
      <c r="A1228" s="37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8"/>
      <c r="W1228" s="33"/>
      <c r="X1228" s="33"/>
      <c r="Y1228" s="33"/>
      <c r="Z1228" s="33"/>
      <c r="AA1228" s="33"/>
      <c r="AB1228" s="33"/>
      <c r="AC1228" s="33"/>
      <c r="AD1228" s="33"/>
      <c r="AE1228" s="33"/>
      <c r="AF1228" s="33"/>
      <c r="AG1228" s="34"/>
      <c r="AH1228" s="34"/>
      <c r="AI1228" s="34"/>
    </row>
    <row r="1229" spans="1:35" s="32" customFormat="1" ht="24">
      <c r="A1229" s="37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8"/>
      <c r="W1229" s="33"/>
      <c r="X1229" s="33"/>
      <c r="Y1229" s="33"/>
      <c r="Z1229" s="33"/>
      <c r="AA1229" s="33"/>
      <c r="AB1229" s="33"/>
      <c r="AC1229" s="33"/>
      <c r="AD1229" s="33"/>
      <c r="AE1229" s="33"/>
      <c r="AF1229" s="33"/>
      <c r="AG1229" s="34"/>
      <c r="AH1229" s="34"/>
      <c r="AI1229" s="34"/>
    </row>
    <row r="1230" spans="1:35" s="32" customFormat="1" ht="24">
      <c r="A1230" s="37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8"/>
      <c r="W1230" s="33"/>
      <c r="X1230" s="33"/>
      <c r="Y1230" s="33"/>
      <c r="Z1230" s="33"/>
      <c r="AA1230" s="33"/>
      <c r="AB1230" s="33"/>
      <c r="AC1230" s="33"/>
      <c r="AD1230" s="33"/>
      <c r="AE1230" s="33"/>
      <c r="AF1230" s="33"/>
      <c r="AG1230" s="34"/>
      <c r="AH1230" s="34"/>
      <c r="AI1230" s="34"/>
    </row>
    <row r="1231" spans="1:35" s="32" customFormat="1" ht="24">
      <c r="A1231" s="37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8"/>
      <c r="W1231" s="33"/>
      <c r="X1231" s="33"/>
      <c r="Y1231" s="33"/>
      <c r="Z1231" s="33"/>
      <c r="AA1231" s="33"/>
      <c r="AB1231" s="33"/>
      <c r="AC1231" s="33"/>
      <c r="AD1231" s="33"/>
      <c r="AE1231" s="33"/>
      <c r="AF1231" s="33"/>
      <c r="AG1231" s="34"/>
      <c r="AH1231" s="34"/>
      <c r="AI1231" s="34"/>
    </row>
    <row r="1232" spans="1:35" s="32" customFormat="1" ht="24">
      <c r="A1232" s="37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8"/>
      <c r="W1232" s="33"/>
      <c r="X1232" s="33"/>
      <c r="Y1232" s="33"/>
      <c r="Z1232" s="33"/>
      <c r="AA1232" s="33"/>
      <c r="AB1232" s="33"/>
      <c r="AC1232" s="33"/>
      <c r="AD1232" s="33"/>
      <c r="AE1232" s="33"/>
      <c r="AF1232" s="33"/>
      <c r="AG1232" s="34"/>
      <c r="AH1232" s="34"/>
      <c r="AI1232" s="34"/>
    </row>
    <row r="1233" spans="1:35" s="32" customFormat="1" ht="24">
      <c r="A1233" s="37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8"/>
      <c r="W1233" s="33"/>
      <c r="X1233" s="33"/>
      <c r="Y1233" s="33"/>
      <c r="Z1233" s="33"/>
      <c r="AA1233" s="33"/>
      <c r="AB1233" s="33"/>
      <c r="AC1233" s="33"/>
      <c r="AD1233" s="33"/>
      <c r="AE1233" s="33"/>
      <c r="AF1233" s="33"/>
      <c r="AG1233" s="34"/>
      <c r="AH1233" s="34"/>
      <c r="AI1233" s="34"/>
    </row>
    <row r="1234" spans="1:35" s="32" customFormat="1" ht="24">
      <c r="A1234" s="37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8"/>
      <c r="W1234" s="33"/>
      <c r="X1234" s="33"/>
      <c r="Y1234" s="33"/>
      <c r="Z1234" s="33"/>
      <c r="AA1234" s="33"/>
      <c r="AB1234" s="33"/>
      <c r="AC1234" s="33"/>
      <c r="AD1234" s="33"/>
      <c r="AE1234" s="33"/>
      <c r="AF1234" s="33"/>
      <c r="AG1234" s="34"/>
      <c r="AH1234" s="34"/>
      <c r="AI1234" s="34"/>
    </row>
    <row r="1235" spans="1:35" s="32" customFormat="1" ht="24">
      <c r="A1235" s="37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8"/>
      <c r="W1235" s="33"/>
      <c r="X1235" s="33"/>
      <c r="Y1235" s="33"/>
      <c r="Z1235" s="33"/>
      <c r="AA1235" s="33"/>
      <c r="AB1235" s="33"/>
      <c r="AC1235" s="33"/>
      <c r="AD1235" s="33"/>
      <c r="AE1235" s="33"/>
      <c r="AF1235" s="33"/>
      <c r="AG1235" s="34"/>
      <c r="AH1235" s="34"/>
      <c r="AI1235" s="34"/>
    </row>
    <row r="1236" spans="1:35" s="32" customFormat="1" ht="24">
      <c r="A1236" s="37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8"/>
      <c r="W1236" s="33"/>
      <c r="X1236" s="33"/>
      <c r="Y1236" s="33"/>
      <c r="Z1236" s="33"/>
      <c r="AA1236" s="33"/>
      <c r="AB1236" s="33"/>
      <c r="AC1236" s="33"/>
      <c r="AD1236" s="33"/>
      <c r="AE1236" s="33"/>
      <c r="AF1236" s="33"/>
      <c r="AG1236" s="34"/>
      <c r="AH1236" s="34"/>
      <c r="AI1236" s="34"/>
    </row>
    <row r="1237" spans="1:35" s="32" customFormat="1" ht="24">
      <c r="A1237" s="37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8"/>
      <c r="W1237" s="33"/>
      <c r="X1237" s="33"/>
      <c r="Y1237" s="33"/>
      <c r="Z1237" s="33"/>
      <c r="AA1237" s="33"/>
      <c r="AB1237" s="33"/>
      <c r="AC1237" s="33"/>
      <c r="AD1237" s="33"/>
      <c r="AE1237" s="33"/>
      <c r="AF1237" s="33"/>
      <c r="AG1237" s="34"/>
      <c r="AH1237" s="34"/>
      <c r="AI1237" s="34"/>
    </row>
    <row r="1238" spans="1:35" s="32" customFormat="1" ht="24">
      <c r="A1238" s="37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8"/>
      <c r="W1238" s="33"/>
      <c r="X1238" s="33"/>
      <c r="Y1238" s="33"/>
      <c r="Z1238" s="33"/>
      <c r="AA1238" s="33"/>
      <c r="AB1238" s="33"/>
      <c r="AC1238" s="33"/>
      <c r="AD1238" s="33"/>
      <c r="AE1238" s="33"/>
      <c r="AF1238" s="33"/>
      <c r="AG1238" s="34"/>
      <c r="AH1238" s="34"/>
      <c r="AI1238" s="34"/>
    </row>
    <row r="1239" spans="1:35" s="32" customFormat="1" ht="24">
      <c r="A1239" s="37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8"/>
      <c r="W1239" s="33"/>
      <c r="X1239" s="33"/>
      <c r="Y1239" s="33"/>
      <c r="Z1239" s="33"/>
      <c r="AA1239" s="33"/>
      <c r="AB1239" s="33"/>
      <c r="AC1239" s="33"/>
      <c r="AD1239" s="33"/>
      <c r="AE1239" s="33"/>
      <c r="AF1239" s="33"/>
      <c r="AG1239" s="34"/>
      <c r="AH1239" s="34"/>
      <c r="AI1239" s="34"/>
    </row>
    <row r="1240" spans="1:35" s="32" customFormat="1" ht="24">
      <c r="A1240" s="37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8"/>
      <c r="W1240" s="33"/>
      <c r="X1240" s="33"/>
      <c r="Y1240" s="33"/>
      <c r="Z1240" s="33"/>
      <c r="AA1240" s="33"/>
      <c r="AB1240" s="33"/>
      <c r="AC1240" s="33"/>
      <c r="AD1240" s="33"/>
      <c r="AE1240" s="33"/>
      <c r="AF1240" s="33"/>
      <c r="AG1240" s="34"/>
      <c r="AH1240" s="34"/>
      <c r="AI1240" s="34"/>
    </row>
    <row r="1241" spans="1:35" s="32" customFormat="1" ht="24">
      <c r="A1241" s="37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8"/>
      <c r="W1241" s="33"/>
      <c r="X1241" s="33"/>
      <c r="Y1241" s="33"/>
      <c r="Z1241" s="33"/>
      <c r="AA1241" s="33"/>
      <c r="AB1241" s="33"/>
      <c r="AC1241" s="33"/>
      <c r="AD1241" s="33"/>
      <c r="AE1241" s="33"/>
      <c r="AF1241" s="33"/>
      <c r="AG1241" s="34"/>
      <c r="AH1241" s="34"/>
      <c r="AI1241" s="34"/>
    </row>
    <row r="1242" spans="1:35" s="32" customFormat="1" ht="24">
      <c r="A1242" s="37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8"/>
      <c r="W1242" s="33"/>
      <c r="X1242" s="33"/>
      <c r="Y1242" s="33"/>
      <c r="Z1242" s="33"/>
      <c r="AA1242" s="33"/>
      <c r="AB1242" s="33"/>
      <c r="AC1242" s="33"/>
      <c r="AD1242" s="33"/>
      <c r="AE1242" s="33"/>
      <c r="AF1242" s="33"/>
      <c r="AG1242" s="34"/>
      <c r="AH1242" s="34"/>
      <c r="AI1242" s="34"/>
    </row>
    <row r="1243" spans="1:35" s="32" customFormat="1" ht="24">
      <c r="A1243" s="37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8"/>
      <c r="W1243" s="33"/>
      <c r="X1243" s="33"/>
      <c r="Y1243" s="33"/>
      <c r="Z1243" s="33"/>
      <c r="AA1243" s="33"/>
      <c r="AB1243" s="33"/>
      <c r="AC1243" s="33"/>
      <c r="AD1243" s="33"/>
      <c r="AE1243" s="33"/>
      <c r="AF1243" s="33"/>
      <c r="AG1243" s="34"/>
      <c r="AH1243" s="34"/>
      <c r="AI1243" s="34"/>
    </row>
    <row r="1244" spans="1:35" s="32" customFormat="1" ht="24">
      <c r="A1244" s="37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8"/>
      <c r="W1244" s="33"/>
      <c r="X1244" s="33"/>
      <c r="Y1244" s="33"/>
      <c r="Z1244" s="33"/>
      <c r="AA1244" s="33"/>
      <c r="AB1244" s="33"/>
      <c r="AC1244" s="33"/>
      <c r="AD1244" s="33"/>
      <c r="AE1244" s="33"/>
      <c r="AF1244" s="33"/>
      <c r="AG1244" s="34"/>
      <c r="AH1244" s="34"/>
      <c r="AI1244" s="34"/>
    </row>
    <row r="1245" spans="1:35" s="32" customFormat="1" ht="24">
      <c r="A1245" s="37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8"/>
      <c r="W1245" s="33"/>
      <c r="X1245" s="33"/>
      <c r="Y1245" s="33"/>
      <c r="Z1245" s="33"/>
      <c r="AA1245" s="33"/>
      <c r="AB1245" s="33"/>
      <c r="AC1245" s="33"/>
      <c r="AD1245" s="33"/>
      <c r="AE1245" s="33"/>
      <c r="AF1245" s="33"/>
      <c r="AG1245" s="34"/>
      <c r="AH1245" s="34"/>
      <c r="AI1245" s="34"/>
    </row>
    <row r="1246" spans="1:35" s="32" customFormat="1" ht="24">
      <c r="A1246" s="37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8"/>
      <c r="W1246" s="33"/>
      <c r="X1246" s="33"/>
      <c r="Y1246" s="33"/>
      <c r="Z1246" s="33"/>
      <c r="AA1246" s="33"/>
      <c r="AB1246" s="33"/>
      <c r="AC1246" s="33"/>
      <c r="AD1246" s="33"/>
      <c r="AE1246" s="33"/>
      <c r="AF1246" s="33"/>
      <c r="AG1246" s="34"/>
      <c r="AH1246" s="34"/>
      <c r="AI1246" s="34"/>
    </row>
    <row r="1247" spans="1:35" s="32" customFormat="1" ht="24">
      <c r="A1247" s="37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8"/>
      <c r="W1247" s="33"/>
      <c r="X1247" s="33"/>
      <c r="Y1247" s="33"/>
      <c r="Z1247" s="33"/>
      <c r="AA1247" s="33"/>
      <c r="AB1247" s="33"/>
      <c r="AC1247" s="33"/>
      <c r="AD1247" s="33"/>
      <c r="AE1247" s="33"/>
      <c r="AF1247" s="33"/>
      <c r="AG1247" s="34"/>
      <c r="AH1247" s="34"/>
      <c r="AI1247" s="34"/>
    </row>
    <row r="1248" spans="1:35" s="32" customFormat="1" ht="24">
      <c r="A1248" s="37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8"/>
      <c r="W1248" s="33"/>
      <c r="X1248" s="33"/>
      <c r="Y1248" s="33"/>
      <c r="Z1248" s="33"/>
      <c r="AA1248" s="33"/>
      <c r="AB1248" s="33"/>
      <c r="AC1248" s="33"/>
      <c r="AD1248" s="33"/>
      <c r="AE1248" s="33"/>
      <c r="AF1248" s="33"/>
      <c r="AG1248" s="34"/>
      <c r="AH1248" s="34"/>
      <c r="AI1248" s="34"/>
    </row>
    <row r="1249" spans="1:35" s="32" customFormat="1" ht="24">
      <c r="A1249" s="37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8"/>
      <c r="W1249" s="33"/>
      <c r="X1249" s="33"/>
      <c r="Y1249" s="33"/>
      <c r="Z1249" s="33"/>
      <c r="AA1249" s="33"/>
      <c r="AB1249" s="33"/>
      <c r="AC1249" s="33"/>
      <c r="AD1249" s="33"/>
      <c r="AE1249" s="33"/>
      <c r="AF1249" s="33"/>
      <c r="AG1249" s="34"/>
      <c r="AH1249" s="34"/>
      <c r="AI1249" s="34"/>
    </row>
    <row r="1250" spans="1:35" s="32" customFormat="1" ht="24">
      <c r="A1250" s="37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8"/>
      <c r="W1250" s="33"/>
      <c r="X1250" s="33"/>
      <c r="Y1250" s="33"/>
      <c r="Z1250" s="33"/>
      <c r="AA1250" s="33"/>
      <c r="AB1250" s="33"/>
      <c r="AC1250" s="33"/>
      <c r="AD1250" s="33"/>
      <c r="AE1250" s="33"/>
      <c r="AF1250" s="33"/>
      <c r="AG1250" s="34"/>
      <c r="AH1250" s="34"/>
      <c r="AI1250" s="34"/>
    </row>
    <row r="1251" spans="1:35" s="32" customFormat="1" ht="24">
      <c r="A1251" s="37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8"/>
      <c r="W1251" s="33"/>
      <c r="X1251" s="33"/>
      <c r="Y1251" s="33"/>
      <c r="Z1251" s="33"/>
      <c r="AA1251" s="33"/>
      <c r="AB1251" s="33"/>
      <c r="AC1251" s="33"/>
      <c r="AD1251" s="33"/>
      <c r="AE1251" s="33"/>
      <c r="AF1251" s="33"/>
      <c r="AG1251" s="34"/>
      <c r="AH1251" s="34"/>
      <c r="AI1251" s="34"/>
    </row>
    <row r="1252" spans="1:35" s="32" customFormat="1" ht="24">
      <c r="A1252" s="37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8"/>
      <c r="W1252" s="33"/>
      <c r="X1252" s="33"/>
      <c r="Y1252" s="33"/>
      <c r="Z1252" s="33"/>
      <c r="AA1252" s="33"/>
      <c r="AB1252" s="33"/>
      <c r="AC1252" s="33"/>
      <c r="AD1252" s="33"/>
      <c r="AE1252" s="33"/>
      <c r="AF1252" s="33"/>
      <c r="AG1252" s="34"/>
      <c r="AH1252" s="34"/>
      <c r="AI1252" s="34"/>
    </row>
    <row r="1253" spans="1:35" s="32" customFormat="1" ht="24">
      <c r="A1253" s="37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8"/>
      <c r="W1253" s="33"/>
      <c r="X1253" s="33"/>
      <c r="Y1253" s="33"/>
      <c r="Z1253" s="33"/>
      <c r="AA1253" s="33"/>
      <c r="AB1253" s="33"/>
      <c r="AC1253" s="33"/>
      <c r="AD1253" s="33"/>
      <c r="AE1253" s="33"/>
      <c r="AF1253" s="33"/>
      <c r="AG1253" s="34"/>
      <c r="AH1253" s="34"/>
      <c r="AI1253" s="34"/>
    </row>
    <row r="1254" spans="1:35" s="32" customFormat="1" ht="24">
      <c r="A1254" s="37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8"/>
      <c r="W1254" s="33"/>
      <c r="X1254" s="33"/>
      <c r="Y1254" s="33"/>
      <c r="Z1254" s="33"/>
      <c r="AA1254" s="33"/>
      <c r="AB1254" s="33"/>
      <c r="AC1254" s="33"/>
      <c r="AD1254" s="33"/>
      <c r="AE1254" s="33"/>
      <c r="AF1254" s="33"/>
      <c r="AG1254" s="34"/>
      <c r="AH1254" s="34"/>
      <c r="AI1254" s="34"/>
    </row>
    <row r="1255" spans="1:35" s="32" customFormat="1" ht="24">
      <c r="A1255" s="37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8"/>
      <c r="W1255" s="33"/>
      <c r="X1255" s="33"/>
      <c r="Y1255" s="33"/>
      <c r="Z1255" s="33"/>
      <c r="AA1255" s="33"/>
      <c r="AB1255" s="33"/>
      <c r="AC1255" s="33"/>
      <c r="AD1255" s="33"/>
      <c r="AE1255" s="33"/>
      <c r="AF1255" s="33"/>
      <c r="AG1255" s="34"/>
      <c r="AH1255" s="34"/>
      <c r="AI1255" s="34"/>
    </row>
    <row r="1256" spans="1:35" s="32" customFormat="1" ht="24">
      <c r="A1256" s="37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8"/>
      <c r="W1256" s="33"/>
      <c r="X1256" s="33"/>
      <c r="Y1256" s="33"/>
      <c r="Z1256" s="33"/>
      <c r="AA1256" s="33"/>
      <c r="AB1256" s="33"/>
      <c r="AC1256" s="33"/>
      <c r="AD1256" s="33"/>
      <c r="AE1256" s="33"/>
      <c r="AF1256" s="33"/>
      <c r="AG1256" s="34"/>
      <c r="AH1256" s="34"/>
      <c r="AI1256" s="34"/>
    </row>
    <row r="1257" spans="1:35" s="32" customFormat="1" ht="24">
      <c r="A1257" s="37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8"/>
      <c r="W1257" s="33"/>
      <c r="X1257" s="33"/>
      <c r="Y1257" s="33"/>
      <c r="Z1257" s="33"/>
      <c r="AA1257" s="33"/>
      <c r="AB1257" s="33"/>
      <c r="AC1257" s="33"/>
      <c r="AD1257" s="33"/>
      <c r="AE1257" s="33"/>
      <c r="AF1257" s="33"/>
      <c r="AG1257" s="34"/>
      <c r="AH1257" s="34"/>
      <c r="AI1257" s="34"/>
    </row>
    <row r="1258" spans="1:35" s="32" customFormat="1" ht="24">
      <c r="A1258" s="37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8"/>
      <c r="W1258" s="33"/>
      <c r="X1258" s="33"/>
      <c r="Y1258" s="33"/>
      <c r="Z1258" s="33"/>
      <c r="AA1258" s="33"/>
      <c r="AB1258" s="33"/>
      <c r="AC1258" s="33"/>
      <c r="AD1258" s="33"/>
      <c r="AE1258" s="33"/>
      <c r="AF1258" s="33"/>
      <c r="AG1258" s="34"/>
      <c r="AH1258" s="34"/>
      <c r="AI1258" s="34"/>
    </row>
    <row r="1259" spans="1:35" s="32" customFormat="1" ht="24">
      <c r="A1259" s="37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8"/>
      <c r="W1259" s="33"/>
      <c r="X1259" s="33"/>
      <c r="Y1259" s="33"/>
      <c r="Z1259" s="33"/>
      <c r="AA1259" s="33"/>
      <c r="AB1259" s="33"/>
      <c r="AC1259" s="33"/>
      <c r="AD1259" s="33"/>
      <c r="AE1259" s="33"/>
      <c r="AF1259" s="33"/>
      <c r="AG1259" s="34"/>
      <c r="AH1259" s="34"/>
      <c r="AI1259" s="34"/>
    </row>
    <row r="1260" spans="1:35" s="32" customFormat="1" ht="24">
      <c r="A1260" s="37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8"/>
      <c r="W1260" s="33"/>
      <c r="X1260" s="33"/>
      <c r="Y1260" s="33"/>
      <c r="Z1260" s="33"/>
      <c r="AA1260" s="33"/>
      <c r="AB1260" s="33"/>
      <c r="AC1260" s="33"/>
      <c r="AD1260" s="33"/>
      <c r="AE1260" s="33"/>
      <c r="AF1260" s="33"/>
      <c r="AG1260" s="34"/>
      <c r="AH1260" s="34"/>
      <c r="AI1260" s="34"/>
    </row>
    <row r="1261" spans="1:35" s="32" customFormat="1" ht="24">
      <c r="A1261" s="37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8"/>
      <c r="W1261" s="33"/>
      <c r="X1261" s="33"/>
      <c r="Y1261" s="33"/>
      <c r="Z1261" s="33"/>
      <c r="AA1261" s="33"/>
      <c r="AB1261" s="33"/>
      <c r="AC1261" s="33"/>
      <c r="AD1261" s="33"/>
      <c r="AE1261" s="33"/>
      <c r="AF1261" s="33"/>
      <c r="AG1261" s="34"/>
      <c r="AH1261" s="34"/>
      <c r="AI1261" s="34"/>
    </row>
    <row r="1262" spans="1:35" s="32" customFormat="1" ht="24">
      <c r="A1262" s="37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8"/>
      <c r="W1262" s="33"/>
      <c r="X1262" s="33"/>
      <c r="Y1262" s="33"/>
      <c r="Z1262" s="33"/>
      <c r="AA1262" s="33"/>
      <c r="AB1262" s="33"/>
      <c r="AC1262" s="33"/>
      <c r="AD1262" s="33"/>
      <c r="AE1262" s="33"/>
      <c r="AF1262" s="33"/>
      <c r="AG1262" s="34"/>
      <c r="AH1262" s="34"/>
      <c r="AI1262" s="34"/>
    </row>
    <row r="1263" spans="1:35" s="32" customFormat="1" ht="24">
      <c r="A1263" s="37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8"/>
      <c r="W1263" s="33"/>
      <c r="X1263" s="33"/>
      <c r="Y1263" s="33"/>
      <c r="Z1263" s="33"/>
      <c r="AA1263" s="33"/>
      <c r="AB1263" s="33"/>
      <c r="AC1263" s="33"/>
      <c r="AD1263" s="33"/>
      <c r="AE1263" s="33"/>
      <c r="AF1263" s="33"/>
      <c r="AG1263" s="34"/>
      <c r="AH1263" s="34"/>
      <c r="AI1263" s="34"/>
    </row>
    <row r="1264" spans="1:35" s="32" customFormat="1" ht="24">
      <c r="A1264" s="37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8"/>
      <c r="W1264" s="33"/>
      <c r="X1264" s="33"/>
      <c r="Y1264" s="33"/>
      <c r="Z1264" s="33"/>
      <c r="AA1264" s="33"/>
      <c r="AB1264" s="33"/>
      <c r="AC1264" s="33"/>
      <c r="AD1264" s="33"/>
      <c r="AE1264" s="33"/>
      <c r="AF1264" s="33"/>
      <c r="AG1264" s="34"/>
      <c r="AH1264" s="34"/>
      <c r="AI1264" s="34"/>
    </row>
    <row r="1265" spans="1:35" s="32" customFormat="1" ht="24">
      <c r="A1265" s="37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8"/>
      <c r="W1265" s="33"/>
      <c r="X1265" s="33"/>
      <c r="Y1265" s="33"/>
      <c r="Z1265" s="33"/>
      <c r="AA1265" s="33"/>
      <c r="AB1265" s="33"/>
      <c r="AC1265" s="33"/>
      <c r="AD1265" s="33"/>
      <c r="AE1265" s="33"/>
      <c r="AF1265" s="33"/>
      <c r="AG1265" s="34"/>
      <c r="AH1265" s="34"/>
      <c r="AI1265" s="34"/>
    </row>
    <row r="1266" spans="1:35" s="32" customFormat="1" ht="24">
      <c r="A1266" s="37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8"/>
      <c r="W1266" s="33"/>
      <c r="X1266" s="33"/>
      <c r="Y1266" s="33"/>
      <c r="Z1266" s="33"/>
      <c r="AA1266" s="33"/>
      <c r="AB1266" s="33"/>
      <c r="AC1266" s="33"/>
      <c r="AD1266" s="33"/>
      <c r="AE1266" s="33"/>
      <c r="AF1266" s="33"/>
      <c r="AG1266" s="34"/>
      <c r="AH1266" s="34"/>
      <c r="AI1266" s="34"/>
    </row>
    <row r="1267" spans="1:35" s="32" customFormat="1" ht="24">
      <c r="A1267" s="37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8"/>
      <c r="W1267" s="33"/>
      <c r="X1267" s="33"/>
      <c r="Y1267" s="33"/>
      <c r="Z1267" s="33"/>
      <c r="AA1267" s="33"/>
      <c r="AB1267" s="33"/>
      <c r="AC1267" s="33"/>
      <c r="AD1267" s="33"/>
      <c r="AE1267" s="33"/>
      <c r="AF1267" s="33"/>
      <c r="AG1267" s="34"/>
      <c r="AH1267" s="34"/>
      <c r="AI1267" s="34"/>
    </row>
    <row r="1268" spans="1:35" s="32" customFormat="1" ht="24">
      <c r="A1268" s="37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8"/>
      <c r="W1268" s="33"/>
      <c r="X1268" s="33"/>
      <c r="Y1268" s="33"/>
      <c r="Z1268" s="33"/>
      <c r="AA1268" s="33"/>
      <c r="AB1268" s="33"/>
      <c r="AC1268" s="33"/>
      <c r="AD1268" s="33"/>
      <c r="AE1268" s="33"/>
      <c r="AF1268" s="33"/>
      <c r="AG1268" s="34"/>
      <c r="AH1268" s="34"/>
      <c r="AI1268" s="34"/>
    </row>
    <row r="1269" spans="1:35" s="32" customFormat="1" ht="24">
      <c r="A1269" s="37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8"/>
      <c r="W1269" s="33"/>
      <c r="X1269" s="33"/>
      <c r="Y1269" s="33"/>
      <c r="Z1269" s="33"/>
      <c r="AA1269" s="33"/>
      <c r="AB1269" s="33"/>
      <c r="AC1269" s="33"/>
      <c r="AD1269" s="33"/>
      <c r="AE1269" s="33"/>
      <c r="AF1269" s="33"/>
      <c r="AG1269" s="34"/>
      <c r="AH1269" s="34"/>
      <c r="AI1269" s="34"/>
    </row>
    <row r="1270" spans="1:35" s="32" customFormat="1" ht="24">
      <c r="A1270" s="37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8"/>
      <c r="W1270" s="33"/>
      <c r="X1270" s="33"/>
      <c r="Y1270" s="33"/>
      <c r="Z1270" s="33"/>
      <c r="AA1270" s="33"/>
      <c r="AB1270" s="33"/>
      <c r="AC1270" s="33"/>
      <c r="AD1270" s="33"/>
      <c r="AE1270" s="33"/>
      <c r="AF1270" s="33"/>
      <c r="AG1270" s="34"/>
      <c r="AH1270" s="34"/>
      <c r="AI1270" s="34"/>
    </row>
    <row r="1271" spans="1:35" s="32" customFormat="1" ht="24">
      <c r="A1271" s="37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8"/>
      <c r="W1271" s="33"/>
      <c r="X1271" s="33"/>
      <c r="Y1271" s="33"/>
      <c r="Z1271" s="33"/>
      <c r="AA1271" s="33"/>
      <c r="AB1271" s="33"/>
      <c r="AC1271" s="33"/>
      <c r="AD1271" s="33"/>
      <c r="AE1271" s="33"/>
      <c r="AF1271" s="33"/>
      <c r="AG1271" s="34"/>
      <c r="AH1271" s="34"/>
      <c r="AI1271" s="34"/>
    </row>
    <row r="1272" spans="1:35" s="32" customFormat="1" ht="24">
      <c r="A1272" s="37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8"/>
      <c r="W1272" s="33"/>
      <c r="X1272" s="33"/>
      <c r="Y1272" s="33"/>
      <c r="Z1272" s="33"/>
      <c r="AA1272" s="33"/>
      <c r="AB1272" s="33"/>
      <c r="AC1272" s="33"/>
      <c r="AD1272" s="33"/>
      <c r="AE1272" s="33"/>
      <c r="AF1272" s="33"/>
      <c r="AG1272" s="34"/>
      <c r="AH1272" s="34"/>
      <c r="AI1272" s="34"/>
    </row>
    <row r="1273" spans="1:35" s="32" customFormat="1" ht="24">
      <c r="A1273" s="37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8"/>
      <c r="W1273" s="33"/>
      <c r="X1273" s="33"/>
      <c r="Y1273" s="33"/>
      <c r="Z1273" s="33"/>
      <c r="AA1273" s="33"/>
      <c r="AB1273" s="33"/>
      <c r="AC1273" s="33"/>
      <c r="AD1273" s="33"/>
      <c r="AE1273" s="33"/>
      <c r="AF1273" s="33"/>
      <c r="AG1273" s="34"/>
      <c r="AH1273" s="34"/>
      <c r="AI1273" s="34"/>
    </row>
    <row r="1274" spans="1:35" s="32" customFormat="1" ht="24">
      <c r="A1274" s="37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8"/>
      <c r="W1274" s="33"/>
      <c r="X1274" s="33"/>
      <c r="Y1274" s="33"/>
      <c r="Z1274" s="33"/>
      <c r="AA1274" s="33"/>
      <c r="AB1274" s="33"/>
      <c r="AC1274" s="33"/>
      <c r="AD1274" s="33"/>
      <c r="AE1274" s="33"/>
      <c r="AF1274" s="33"/>
      <c r="AG1274" s="34"/>
      <c r="AH1274" s="34"/>
      <c r="AI1274" s="34"/>
    </row>
    <row r="1275" spans="1:35" s="32" customFormat="1" ht="24">
      <c r="A1275" s="37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8"/>
      <c r="W1275" s="33"/>
      <c r="X1275" s="33"/>
      <c r="Y1275" s="33"/>
      <c r="Z1275" s="33"/>
      <c r="AA1275" s="33"/>
      <c r="AB1275" s="33"/>
      <c r="AC1275" s="33"/>
      <c r="AD1275" s="33"/>
      <c r="AE1275" s="33"/>
      <c r="AF1275" s="33"/>
      <c r="AG1275" s="34"/>
      <c r="AH1275" s="34"/>
      <c r="AI1275" s="34"/>
    </row>
    <row r="1276" spans="1:35" s="32" customFormat="1" ht="24">
      <c r="A1276" s="37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8"/>
      <c r="W1276" s="33"/>
      <c r="X1276" s="33"/>
      <c r="Y1276" s="33"/>
      <c r="Z1276" s="33"/>
      <c r="AA1276" s="33"/>
      <c r="AB1276" s="33"/>
      <c r="AC1276" s="33"/>
      <c r="AD1276" s="33"/>
      <c r="AE1276" s="33"/>
      <c r="AF1276" s="33"/>
      <c r="AG1276" s="34"/>
      <c r="AH1276" s="34"/>
      <c r="AI1276" s="34"/>
    </row>
    <row r="1277" spans="1:35" s="32" customFormat="1" ht="24">
      <c r="A1277" s="37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8"/>
      <c r="W1277" s="33"/>
      <c r="X1277" s="33"/>
      <c r="Y1277" s="33"/>
      <c r="Z1277" s="33"/>
      <c r="AA1277" s="33"/>
      <c r="AB1277" s="33"/>
      <c r="AC1277" s="33"/>
      <c r="AD1277" s="33"/>
      <c r="AE1277" s="33"/>
      <c r="AF1277" s="33"/>
      <c r="AG1277" s="34"/>
      <c r="AH1277" s="34"/>
      <c r="AI1277" s="34"/>
    </row>
    <row r="1278" spans="1:35" s="32" customFormat="1" ht="24">
      <c r="A1278" s="37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8"/>
      <c r="W1278" s="33"/>
      <c r="X1278" s="33"/>
      <c r="Y1278" s="33"/>
      <c r="Z1278" s="33"/>
      <c r="AA1278" s="33"/>
      <c r="AB1278" s="33"/>
      <c r="AC1278" s="33"/>
      <c r="AD1278" s="33"/>
      <c r="AE1278" s="33"/>
      <c r="AF1278" s="33"/>
      <c r="AG1278" s="34"/>
      <c r="AH1278" s="34"/>
      <c r="AI1278" s="34"/>
    </row>
    <row r="1279" spans="1:35" s="32" customFormat="1" ht="24">
      <c r="A1279" s="37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8"/>
      <c r="W1279" s="33"/>
      <c r="X1279" s="33"/>
      <c r="Y1279" s="33"/>
      <c r="Z1279" s="33"/>
      <c r="AA1279" s="33"/>
      <c r="AB1279" s="33"/>
      <c r="AC1279" s="33"/>
      <c r="AD1279" s="33"/>
      <c r="AE1279" s="33"/>
      <c r="AF1279" s="33"/>
      <c r="AG1279" s="34"/>
      <c r="AH1279" s="34"/>
      <c r="AI1279" s="34"/>
    </row>
    <row r="1280" spans="1:35" s="32" customFormat="1" ht="24">
      <c r="A1280" s="37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8"/>
      <c r="W1280" s="33"/>
      <c r="X1280" s="33"/>
      <c r="Y1280" s="33"/>
      <c r="Z1280" s="33"/>
      <c r="AA1280" s="33"/>
      <c r="AB1280" s="33"/>
      <c r="AC1280" s="33"/>
      <c r="AD1280" s="33"/>
      <c r="AE1280" s="33"/>
      <c r="AF1280" s="33"/>
      <c r="AG1280" s="34"/>
      <c r="AH1280" s="34"/>
      <c r="AI1280" s="34"/>
    </row>
    <row r="1281" spans="1:35" s="32" customFormat="1" ht="24">
      <c r="A1281" s="37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8"/>
      <c r="W1281" s="33"/>
      <c r="X1281" s="33"/>
      <c r="Y1281" s="33"/>
      <c r="Z1281" s="33"/>
      <c r="AA1281" s="33"/>
      <c r="AB1281" s="33"/>
      <c r="AC1281" s="33"/>
      <c r="AD1281" s="33"/>
      <c r="AE1281" s="33"/>
      <c r="AF1281" s="33"/>
      <c r="AG1281" s="34"/>
      <c r="AH1281" s="34"/>
      <c r="AI1281" s="34"/>
    </row>
    <row r="1282" spans="1:35" s="32" customFormat="1" ht="24">
      <c r="A1282" s="37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8"/>
      <c r="W1282" s="33"/>
      <c r="X1282" s="33"/>
      <c r="Y1282" s="33"/>
      <c r="Z1282" s="33"/>
      <c r="AA1282" s="33"/>
      <c r="AB1282" s="33"/>
      <c r="AC1282" s="33"/>
      <c r="AD1282" s="33"/>
      <c r="AE1282" s="33"/>
      <c r="AF1282" s="33"/>
      <c r="AG1282" s="34"/>
      <c r="AH1282" s="34"/>
      <c r="AI1282" s="34"/>
    </row>
    <row r="1283" spans="1:35" s="32" customFormat="1" ht="24">
      <c r="A1283" s="37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8"/>
      <c r="W1283" s="33"/>
      <c r="X1283" s="33"/>
      <c r="Y1283" s="33"/>
      <c r="Z1283" s="33"/>
      <c r="AA1283" s="33"/>
      <c r="AB1283" s="33"/>
      <c r="AC1283" s="33"/>
      <c r="AD1283" s="33"/>
      <c r="AE1283" s="33"/>
      <c r="AF1283" s="33"/>
      <c r="AG1283" s="34"/>
      <c r="AH1283" s="34"/>
      <c r="AI1283" s="34"/>
    </row>
    <row r="1284" spans="1:35" s="32" customFormat="1" ht="24">
      <c r="A1284" s="37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8"/>
      <c r="W1284" s="33"/>
      <c r="X1284" s="33"/>
      <c r="Y1284" s="33"/>
      <c r="Z1284" s="33"/>
      <c r="AA1284" s="33"/>
      <c r="AB1284" s="33"/>
      <c r="AC1284" s="33"/>
      <c r="AD1284" s="33"/>
      <c r="AE1284" s="33"/>
      <c r="AF1284" s="33"/>
      <c r="AG1284" s="34"/>
      <c r="AH1284" s="34"/>
      <c r="AI1284" s="34"/>
    </row>
    <row r="1285" spans="1:35" s="32" customFormat="1" ht="24">
      <c r="A1285" s="37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8"/>
      <c r="W1285" s="33"/>
      <c r="X1285" s="33"/>
      <c r="Y1285" s="33"/>
      <c r="Z1285" s="33"/>
      <c r="AA1285" s="33"/>
      <c r="AB1285" s="33"/>
      <c r="AC1285" s="33"/>
      <c r="AD1285" s="33"/>
      <c r="AE1285" s="33"/>
      <c r="AF1285" s="33"/>
      <c r="AG1285" s="34"/>
      <c r="AH1285" s="34"/>
      <c r="AI1285" s="34"/>
    </row>
    <row r="1286" spans="1:35" s="32" customFormat="1" ht="24">
      <c r="A1286" s="37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8"/>
      <c r="W1286" s="33"/>
      <c r="X1286" s="33"/>
      <c r="Y1286" s="33"/>
      <c r="Z1286" s="33"/>
      <c r="AA1286" s="33"/>
      <c r="AB1286" s="33"/>
      <c r="AC1286" s="33"/>
      <c r="AD1286" s="33"/>
      <c r="AE1286" s="33"/>
      <c r="AF1286" s="33"/>
      <c r="AG1286" s="34"/>
      <c r="AH1286" s="34"/>
      <c r="AI1286" s="34"/>
    </row>
    <row r="1287" spans="1:35" s="32" customFormat="1" ht="24">
      <c r="A1287" s="37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8"/>
      <c r="W1287" s="33"/>
      <c r="X1287" s="33"/>
      <c r="Y1287" s="33"/>
      <c r="Z1287" s="33"/>
      <c r="AA1287" s="33"/>
      <c r="AB1287" s="33"/>
      <c r="AC1287" s="33"/>
      <c r="AD1287" s="33"/>
      <c r="AE1287" s="33"/>
      <c r="AF1287" s="33"/>
      <c r="AG1287" s="34"/>
      <c r="AH1287" s="34"/>
      <c r="AI1287" s="34"/>
    </row>
    <row r="1288" spans="1:35" s="32" customFormat="1" ht="24">
      <c r="A1288" s="37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8"/>
      <c r="W1288" s="33"/>
      <c r="X1288" s="33"/>
      <c r="Y1288" s="33"/>
      <c r="Z1288" s="33"/>
      <c r="AA1288" s="33"/>
      <c r="AB1288" s="33"/>
      <c r="AC1288" s="33"/>
      <c r="AD1288" s="33"/>
      <c r="AE1288" s="33"/>
      <c r="AF1288" s="33"/>
      <c r="AG1288" s="34"/>
      <c r="AH1288" s="34"/>
      <c r="AI1288" s="34"/>
    </row>
    <row r="1289" spans="1:35" s="32" customFormat="1" ht="24">
      <c r="A1289" s="37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8"/>
      <c r="W1289" s="33"/>
      <c r="X1289" s="33"/>
      <c r="Y1289" s="33"/>
      <c r="Z1289" s="33"/>
      <c r="AA1289" s="33"/>
      <c r="AB1289" s="33"/>
      <c r="AC1289" s="33"/>
      <c r="AD1289" s="33"/>
      <c r="AE1289" s="33"/>
      <c r="AF1289" s="33"/>
      <c r="AG1289" s="34"/>
      <c r="AH1289" s="34"/>
      <c r="AI1289" s="34"/>
    </row>
    <row r="1290" spans="1:35" s="32" customFormat="1" ht="24">
      <c r="A1290" s="37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8"/>
      <c r="W1290" s="33"/>
      <c r="X1290" s="33"/>
      <c r="Y1290" s="33"/>
      <c r="Z1290" s="33"/>
      <c r="AA1290" s="33"/>
      <c r="AB1290" s="33"/>
      <c r="AC1290" s="33"/>
      <c r="AD1290" s="33"/>
      <c r="AE1290" s="33"/>
      <c r="AF1290" s="33"/>
      <c r="AG1290" s="34"/>
      <c r="AH1290" s="34"/>
      <c r="AI1290" s="34"/>
    </row>
    <row r="1291" spans="1:35" s="32" customFormat="1" ht="24">
      <c r="A1291" s="37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8"/>
      <c r="W1291" s="33"/>
      <c r="X1291" s="33"/>
      <c r="Y1291" s="33"/>
      <c r="Z1291" s="33"/>
      <c r="AA1291" s="33"/>
      <c r="AB1291" s="33"/>
      <c r="AC1291" s="33"/>
      <c r="AD1291" s="33"/>
      <c r="AE1291" s="33"/>
      <c r="AF1291" s="33"/>
      <c r="AG1291" s="34"/>
      <c r="AH1291" s="34"/>
      <c r="AI1291" s="34"/>
    </row>
    <row r="1292" spans="1:35" s="32" customFormat="1" ht="24">
      <c r="A1292" s="37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8"/>
      <c r="W1292" s="33"/>
      <c r="X1292" s="33"/>
      <c r="Y1292" s="33"/>
      <c r="Z1292" s="33"/>
      <c r="AA1292" s="33"/>
      <c r="AB1292" s="33"/>
      <c r="AC1292" s="33"/>
      <c r="AD1292" s="33"/>
      <c r="AE1292" s="33"/>
      <c r="AF1292" s="33"/>
      <c r="AG1292" s="34"/>
      <c r="AH1292" s="34"/>
      <c r="AI1292" s="34"/>
    </row>
    <row r="1293" spans="1:35" s="32" customFormat="1" ht="24">
      <c r="A1293" s="37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8"/>
      <c r="W1293" s="33"/>
      <c r="X1293" s="33"/>
      <c r="Y1293" s="33"/>
      <c r="Z1293" s="33"/>
      <c r="AA1293" s="33"/>
      <c r="AB1293" s="33"/>
      <c r="AC1293" s="33"/>
      <c r="AD1293" s="33"/>
      <c r="AE1293" s="33"/>
      <c r="AF1293" s="33"/>
      <c r="AG1293" s="34"/>
      <c r="AH1293" s="34"/>
      <c r="AI1293" s="34"/>
    </row>
    <row r="1294" spans="1:35" s="32" customFormat="1" ht="24">
      <c r="A1294" s="37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8"/>
      <c r="W1294" s="33"/>
      <c r="X1294" s="33"/>
      <c r="Y1294" s="33"/>
      <c r="Z1294" s="33"/>
      <c r="AA1294" s="33"/>
      <c r="AB1294" s="33"/>
      <c r="AC1294" s="33"/>
      <c r="AD1294" s="33"/>
      <c r="AE1294" s="33"/>
      <c r="AF1294" s="33"/>
      <c r="AG1294" s="34"/>
      <c r="AH1294" s="34"/>
      <c r="AI1294" s="34"/>
    </row>
    <row r="1295" spans="1:35" s="32" customFormat="1" ht="24">
      <c r="A1295" s="37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8"/>
      <c r="W1295" s="33"/>
      <c r="X1295" s="33"/>
      <c r="Y1295" s="33"/>
      <c r="Z1295" s="33"/>
      <c r="AA1295" s="33"/>
      <c r="AB1295" s="33"/>
      <c r="AC1295" s="33"/>
      <c r="AD1295" s="33"/>
      <c r="AE1295" s="33"/>
      <c r="AF1295" s="33"/>
      <c r="AG1295" s="34"/>
      <c r="AH1295" s="34"/>
      <c r="AI1295" s="34"/>
    </row>
    <row r="1296" spans="1:35" s="32" customFormat="1" ht="24">
      <c r="A1296" s="37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8"/>
      <c r="W1296" s="33"/>
      <c r="X1296" s="33"/>
      <c r="Y1296" s="33"/>
      <c r="Z1296" s="33"/>
      <c r="AA1296" s="33"/>
      <c r="AB1296" s="33"/>
      <c r="AC1296" s="33"/>
      <c r="AD1296" s="33"/>
      <c r="AE1296" s="33"/>
      <c r="AF1296" s="33"/>
      <c r="AG1296" s="34"/>
      <c r="AH1296" s="34"/>
      <c r="AI1296" s="34"/>
    </row>
    <row r="1297" spans="1:35" s="32" customFormat="1" ht="24">
      <c r="A1297" s="37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8"/>
      <c r="W1297" s="33"/>
      <c r="X1297" s="33"/>
      <c r="Y1297" s="33"/>
      <c r="Z1297" s="33"/>
      <c r="AA1297" s="33"/>
      <c r="AB1297" s="33"/>
      <c r="AC1297" s="33"/>
      <c r="AD1297" s="33"/>
      <c r="AE1297" s="33"/>
      <c r="AF1297" s="33"/>
      <c r="AG1297" s="34"/>
      <c r="AH1297" s="34"/>
      <c r="AI1297" s="34"/>
    </row>
    <row r="1298" spans="1:35" s="32" customFormat="1" ht="24">
      <c r="A1298" s="37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8"/>
      <c r="W1298" s="33"/>
      <c r="X1298" s="33"/>
      <c r="Y1298" s="33"/>
      <c r="Z1298" s="33"/>
      <c r="AA1298" s="33"/>
      <c r="AB1298" s="33"/>
      <c r="AC1298" s="33"/>
      <c r="AD1298" s="33"/>
      <c r="AE1298" s="33"/>
      <c r="AF1298" s="33"/>
      <c r="AG1298" s="34"/>
      <c r="AH1298" s="34"/>
      <c r="AI1298" s="34"/>
    </row>
    <row r="1299" spans="1:35" s="32" customFormat="1" ht="24">
      <c r="A1299" s="37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8"/>
      <c r="W1299" s="33"/>
      <c r="X1299" s="33"/>
      <c r="Y1299" s="33"/>
      <c r="Z1299" s="33"/>
      <c r="AA1299" s="33"/>
      <c r="AB1299" s="33"/>
      <c r="AC1299" s="33"/>
      <c r="AD1299" s="33"/>
      <c r="AE1299" s="33"/>
      <c r="AF1299" s="33"/>
      <c r="AG1299" s="34"/>
      <c r="AH1299" s="34"/>
      <c r="AI1299" s="34"/>
    </row>
    <row r="1300" spans="1:35" s="32" customFormat="1" ht="24">
      <c r="A1300" s="37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8"/>
      <c r="W1300" s="33"/>
      <c r="X1300" s="33"/>
      <c r="Y1300" s="33"/>
      <c r="Z1300" s="33"/>
      <c r="AA1300" s="33"/>
      <c r="AB1300" s="33"/>
      <c r="AC1300" s="33"/>
      <c r="AD1300" s="33"/>
      <c r="AE1300" s="33"/>
      <c r="AF1300" s="33"/>
      <c r="AG1300" s="34"/>
      <c r="AH1300" s="34"/>
      <c r="AI1300" s="34"/>
    </row>
    <row r="1301" spans="1:35" s="32" customFormat="1" ht="24">
      <c r="A1301" s="37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8"/>
      <c r="W1301" s="33"/>
      <c r="X1301" s="33"/>
      <c r="Y1301" s="33"/>
      <c r="Z1301" s="33"/>
      <c r="AA1301" s="33"/>
      <c r="AB1301" s="33"/>
      <c r="AC1301" s="33"/>
      <c r="AD1301" s="33"/>
      <c r="AE1301" s="33"/>
      <c r="AF1301" s="33"/>
      <c r="AG1301" s="34"/>
      <c r="AH1301" s="34"/>
      <c r="AI1301" s="34"/>
    </row>
    <row r="1302" spans="1:35" s="32" customFormat="1" ht="24">
      <c r="A1302" s="37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8"/>
      <c r="W1302" s="33"/>
      <c r="X1302" s="33"/>
      <c r="Y1302" s="33"/>
      <c r="Z1302" s="33"/>
      <c r="AA1302" s="33"/>
      <c r="AB1302" s="33"/>
      <c r="AC1302" s="33"/>
      <c r="AD1302" s="33"/>
      <c r="AE1302" s="33"/>
      <c r="AF1302" s="33"/>
      <c r="AG1302" s="34"/>
      <c r="AH1302" s="34"/>
      <c r="AI1302" s="34"/>
    </row>
    <row r="1303" spans="1:35" s="32" customFormat="1" ht="24">
      <c r="A1303" s="37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8"/>
      <c r="W1303" s="33"/>
      <c r="X1303" s="33"/>
      <c r="Y1303" s="33"/>
      <c r="Z1303" s="33"/>
      <c r="AA1303" s="33"/>
      <c r="AB1303" s="33"/>
      <c r="AC1303" s="33"/>
      <c r="AD1303" s="33"/>
      <c r="AE1303" s="33"/>
      <c r="AF1303" s="33"/>
      <c r="AG1303" s="34"/>
      <c r="AH1303" s="34"/>
      <c r="AI1303" s="34"/>
    </row>
    <row r="1304" spans="1:35" s="32" customFormat="1" ht="24">
      <c r="A1304" s="37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8"/>
      <c r="W1304" s="33"/>
      <c r="X1304" s="33"/>
      <c r="Y1304" s="33"/>
      <c r="Z1304" s="33"/>
      <c r="AA1304" s="33"/>
      <c r="AB1304" s="33"/>
      <c r="AC1304" s="33"/>
      <c r="AD1304" s="33"/>
      <c r="AE1304" s="33"/>
      <c r="AF1304" s="33"/>
      <c r="AG1304" s="34"/>
      <c r="AH1304" s="34"/>
      <c r="AI1304" s="34"/>
    </row>
    <row r="1305" spans="1:35" s="32" customFormat="1" ht="24">
      <c r="A1305" s="37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8"/>
      <c r="W1305" s="33"/>
      <c r="X1305" s="33"/>
      <c r="Y1305" s="33"/>
      <c r="Z1305" s="33"/>
      <c r="AA1305" s="33"/>
      <c r="AB1305" s="33"/>
      <c r="AC1305" s="33"/>
      <c r="AD1305" s="33"/>
      <c r="AE1305" s="33"/>
      <c r="AF1305" s="33"/>
      <c r="AG1305" s="34"/>
      <c r="AH1305" s="34"/>
      <c r="AI1305" s="34"/>
    </row>
    <row r="1306" spans="1:35" s="32" customFormat="1" ht="24">
      <c r="A1306" s="37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8"/>
      <c r="W1306" s="33"/>
      <c r="X1306" s="33"/>
      <c r="Y1306" s="33"/>
      <c r="Z1306" s="33"/>
      <c r="AA1306" s="33"/>
      <c r="AB1306" s="33"/>
      <c r="AC1306" s="33"/>
      <c r="AD1306" s="33"/>
      <c r="AE1306" s="33"/>
      <c r="AF1306" s="33"/>
      <c r="AG1306" s="34"/>
      <c r="AH1306" s="34"/>
      <c r="AI1306" s="34"/>
    </row>
    <row r="1307" spans="1:35" s="32" customFormat="1" ht="24">
      <c r="A1307" s="37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8"/>
      <c r="W1307" s="33"/>
      <c r="X1307" s="33"/>
      <c r="Y1307" s="33"/>
      <c r="Z1307" s="33"/>
      <c r="AA1307" s="33"/>
      <c r="AB1307" s="33"/>
      <c r="AC1307" s="33"/>
      <c r="AD1307" s="33"/>
      <c r="AE1307" s="33"/>
      <c r="AF1307" s="33"/>
      <c r="AG1307" s="34"/>
      <c r="AH1307" s="34"/>
      <c r="AI1307" s="34"/>
    </row>
    <row r="1308" spans="1:35" s="32" customFormat="1" ht="24">
      <c r="A1308" s="37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8"/>
      <c r="W1308" s="33"/>
      <c r="X1308" s="33"/>
      <c r="Y1308" s="33"/>
      <c r="Z1308" s="33"/>
      <c r="AA1308" s="33"/>
      <c r="AB1308" s="33"/>
      <c r="AC1308" s="33"/>
      <c r="AD1308" s="33"/>
      <c r="AE1308" s="33"/>
      <c r="AF1308" s="33"/>
      <c r="AG1308" s="34"/>
      <c r="AH1308" s="34"/>
      <c r="AI1308" s="34"/>
    </row>
    <row r="1309" spans="1:35" s="32" customFormat="1" ht="24">
      <c r="A1309" s="37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8"/>
      <c r="W1309" s="33"/>
      <c r="X1309" s="33"/>
      <c r="Y1309" s="33"/>
      <c r="Z1309" s="33"/>
      <c r="AA1309" s="33"/>
      <c r="AB1309" s="33"/>
      <c r="AC1309" s="33"/>
      <c r="AD1309" s="33"/>
      <c r="AE1309" s="33"/>
      <c r="AF1309" s="33"/>
      <c r="AG1309" s="34"/>
      <c r="AH1309" s="34"/>
      <c r="AI1309" s="34"/>
    </row>
    <row r="1310" spans="1:35" s="32" customFormat="1" ht="24">
      <c r="A1310" s="37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8"/>
      <c r="W1310" s="33"/>
      <c r="X1310" s="33"/>
      <c r="Y1310" s="33"/>
      <c r="Z1310" s="33"/>
      <c r="AA1310" s="33"/>
      <c r="AB1310" s="33"/>
      <c r="AC1310" s="33"/>
      <c r="AD1310" s="33"/>
      <c r="AE1310" s="33"/>
      <c r="AF1310" s="33"/>
      <c r="AG1310" s="34"/>
      <c r="AH1310" s="34"/>
      <c r="AI1310" s="34"/>
    </row>
    <row r="1311" spans="1:35" s="32" customFormat="1" ht="24">
      <c r="A1311" s="37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8"/>
      <c r="W1311" s="33"/>
      <c r="X1311" s="33"/>
      <c r="Y1311" s="33"/>
      <c r="Z1311" s="33"/>
      <c r="AA1311" s="33"/>
      <c r="AB1311" s="33"/>
      <c r="AC1311" s="33"/>
      <c r="AD1311" s="33"/>
      <c r="AE1311" s="33"/>
      <c r="AF1311" s="33"/>
      <c r="AG1311" s="34"/>
      <c r="AH1311" s="34"/>
      <c r="AI1311" s="34"/>
    </row>
    <row r="1312" spans="1:35" s="32" customFormat="1" ht="24">
      <c r="A1312" s="37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8"/>
      <c r="W1312" s="33"/>
      <c r="X1312" s="33"/>
      <c r="Y1312" s="33"/>
      <c r="Z1312" s="33"/>
      <c r="AA1312" s="33"/>
      <c r="AB1312" s="33"/>
      <c r="AC1312" s="33"/>
      <c r="AD1312" s="33"/>
      <c r="AE1312" s="33"/>
      <c r="AF1312" s="33"/>
      <c r="AG1312" s="34"/>
      <c r="AH1312" s="34"/>
      <c r="AI1312" s="34"/>
    </row>
    <row r="1313" spans="1:35" s="32" customFormat="1" ht="24">
      <c r="A1313" s="37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8"/>
      <c r="W1313" s="33"/>
      <c r="X1313" s="33"/>
      <c r="Y1313" s="33"/>
      <c r="Z1313" s="33"/>
      <c r="AA1313" s="33"/>
      <c r="AB1313" s="33"/>
      <c r="AC1313" s="33"/>
      <c r="AD1313" s="33"/>
      <c r="AE1313" s="33"/>
      <c r="AF1313" s="33"/>
      <c r="AG1313" s="34"/>
      <c r="AH1313" s="34"/>
      <c r="AI1313" s="34"/>
    </row>
    <row r="1314" spans="1:35" s="32" customFormat="1" ht="24">
      <c r="A1314" s="37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8"/>
      <c r="W1314" s="33"/>
      <c r="X1314" s="33"/>
      <c r="Y1314" s="33"/>
      <c r="Z1314" s="33"/>
      <c r="AA1314" s="33"/>
      <c r="AB1314" s="33"/>
      <c r="AC1314" s="33"/>
      <c r="AD1314" s="33"/>
      <c r="AE1314" s="33"/>
      <c r="AF1314" s="33"/>
      <c r="AG1314" s="34"/>
      <c r="AH1314" s="34"/>
      <c r="AI1314" s="34"/>
    </row>
    <row r="1315" spans="1:35" s="32" customFormat="1" ht="24">
      <c r="A1315" s="37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8"/>
      <c r="W1315" s="33"/>
      <c r="X1315" s="33"/>
      <c r="Y1315" s="33"/>
      <c r="Z1315" s="33"/>
      <c r="AA1315" s="33"/>
      <c r="AB1315" s="33"/>
      <c r="AC1315" s="33"/>
      <c r="AD1315" s="33"/>
      <c r="AE1315" s="33"/>
      <c r="AF1315" s="33"/>
      <c r="AG1315" s="34"/>
      <c r="AH1315" s="34"/>
      <c r="AI1315" s="34"/>
    </row>
    <row r="1316" spans="1:35" s="32" customFormat="1" ht="24">
      <c r="A1316" s="37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8"/>
      <c r="W1316" s="33"/>
      <c r="X1316" s="33"/>
      <c r="Y1316" s="33"/>
      <c r="Z1316" s="33"/>
      <c r="AA1316" s="33"/>
      <c r="AB1316" s="33"/>
      <c r="AC1316" s="33"/>
      <c r="AD1316" s="33"/>
      <c r="AE1316" s="33"/>
      <c r="AF1316" s="33"/>
      <c r="AG1316" s="34"/>
      <c r="AH1316" s="34"/>
      <c r="AI1316" s="34"/>
    </row>
    <row r="1317" spans="1:35" s="32" customFormat="1" ht="24">
      <c r="A1317" s="37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8"/>
      <c r="W1317" s="33"/>
      <c r="X1317" s="33"/>
      <c r="Y1317" s="33"/>
      <c r="Z1317" s="33"/>
      <c r="AA1317" s="33"/>
      <c r="AB1317" s="33"/>
      <c r="AC1317" s="33"/>
      <c r="AD1317" s="33"/>
      <c r="AE1317" s="33"/>
      <c r="AF1317" s="33"/>
      <c r="AG1317" s="34"/>
      <c r="AH1317" s="34"/>
      <c r="AI1317" s="34"/>
    </row>
    <row r="1318" spans="1:35" s="32" customFormat="1" ht="24">
      <c r="A1318" s="37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8"/>
      <c r="W1318" s="33"/>
      <c r="X1318" s="33"/>
      <c r="Y1318" s="33"/>
      <c r="Z1318" s="33"/>
      <c r="AA1318" s="33"/>
      <c r="AB1318" s="33"/>
      <c r="AC1318" s="33"/>
      <c r="AD1318" s="33"/>
      <c r="AE1318" s="33"/>
      <c r="AF1318" s="33"/>
      <c r="AG1318" s="34"/>
      <c r="AH1318" s="34"/>
      <c r="AI1318" s="34"/>
    </row>
    <row r="1319" spans="1:35" s="32" customFormat="1" ht="24">
      <c r="A1319" s="37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8"/>
      <c r="W1319" s="33"/>
      <c r="X1319" s="33"/>
      <c r="Y1319" s="33"/>
      <c r="Z1319" s="33"/>
      <c r="AA1319" s="33"/>
      <c r="AB1319" s="33"/>
      <c r="AC1319" s="33"/>
      <c r="AD1319" s="33"/>
      <c r="AE1319" s="33"/>
      <c r="AF1319" s="33"/>
      <c r="AG1319" s="34"/>
      <c r="AH1319" s="34"/>
      <c r="AI1319" s="34"/>
    </row>
    <row r="1320" spans="1:35" s="32" customFormat="1" ht="24">
      <c r="A1320" s="37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8"/>
      <c r="W1320" s="33"/>
      <c r="X1320" s="33"/>
      <c r="Y1320" s="33"/>
      <c r="Z1320" s="33"/>
      <c r="AA1320" s="33"/>
      <c r="AB1320" s="33"/>
      <c r="AC1320" s="33"/>
      <c r="AD1320" s="33"/>
      <c r="AE1320" s="33"/>
      <c r="AF1320" s="33"/>
      <c r="AG1320" s="34"/>
      <c r="AH1320" s="34"/>
      <c r="AI1320" s="34"/>
    </row>
    <row r="1321" spans="1:35" s="32" customFormat="1" ht="24">
      <c r="A1321" s="37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8"/>
      <c r="W1321" s="33"/>
      <c r="X1321" s="33"/>
      <c r="Y1321" s="33"/>
      <c r="Z1321" s="33"/>
      <c r="AA1321" s="33"/>
      <c r="AB1321" s="33"/>
      <c r="AC1321" s="33"/>
      <c r="AD1321" s="33"/>
      <c r="AE1321" s="33"/>
      <c r="AF1321" s="33"/>
      <c r="AG1321" s="34"/>
      <c r="AH1321" s="34"/>
      <c r="AI1321" s="34"/>
    </row>
    <row r="1322" spans="1:35" s="32" customFormat="1" ht="24">
      <c r="A1322" s="37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8"/>
      <c r="W1322" s="33"/>
      <c r="X1322" s="33"/>
      <c r="Y1322" s="33"/>
      <c r="Z1322" s="33"/>
      <c r="AA1322" s="33"/>
      <c r="AB1322" s="33"/>
      <c r="AC1322" s="33"/>
      <c r="AD1322" s="33"/>
      <c r="AE1322" s="33"/>
      <c r="AF1322" s="33"/>
      <c r="AG1322" s="34"/>
      <c r="AH1322" s="34"/>
      <c r="AI1322" s="34"/>
    </row>
    <row r="1323" spans="1:35" s="32" customFormat="1" ht="24">
      <c r="A1323" s="37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8"/>
      <c r="W1323" s="33"/>
      <c r="X1323" s="33"/>
      <c r="Y1323" s="33"/>
      <c r="Z1323" s="33"/>
      <c r="AA1323" s="33"/>
      <c r="AB1323" s="33"/>
      <c r="AC1323" s="33"/>
      <c r="AD1323" s="33"/>
      <c r="AE1323" s="33"/>
      <c r="AF1323" s="33"/>
      <c r="AG1323" s="34"/>
      <c r="AH1323" s="34"/>
      <c r="AI1323" s="34"/>
    </row>
    <row r="1324" spans="1:35" s="32" customFormat="1" ht="24">
      <c r="A1324" s="37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8"/>
      <c r="W1324" s="33"/>
      <c r="X1324" s="33"/>
      <c r="Y1324" s="33"/>
      <c r="Z1324" s="33"/>
      <c r="AA1324" s="33"/>
      <c r="AB1324" s="33"/>
      <c r="AC1324" s="33"/>
      <c r="AD1324" s="33"/>
      <c r="AE1324" s="33"/>
      <c r="AF1324" s="33"/>
      <c r="AG1324" s="34"/>
      <c r="AH1324" s="34"/>
      <c r="AI1324" s="34"/>
    </row>
    <row r="1325" spans="1:35" s="32" customFormat="1" ht="24">
      <c r="A1325" s="37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8"/>
      <c r="W1325" s="33"/>
      <c r="X1325" s="33"/>
      <c r="Y1325" s="33"/>
      <c r="Z1325" s="33"/>
      <c r="AA1325" s="33"/>
      <c r="AB1325" s="33"/>
      <c r="AC1325" s="33"/>
      <c r="AD1325" s="33"/>
      <c r="AE1325" s="33"/>
      <c r="AF1325" s="33"/>
      <c r="AG1325" s="34"/>
      <c r="AH1325" s="34"/>
      <c r="AI1325" s="34"/>
    </row>
    <row r="1326" spans="1:35" s="32" customFormat="1" ht="24">
      <c r="A1326" s="37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8"/>
      <c r="W1326" s="33"/>
      <c r="X1326" s="33"/>
      <c r="Y1326" s="33"/>
      <c r="Z1326" s="33"/>
      <c r="AA1326" s="33"/>
      <c r="AB1326" s="33"/>
      <c r="AC1326" s="33"/>
      <c r="AD1326" s="33"/>
      <c r="AE1326" s="33"/>
      <c r="AF1326" s="33"/>
      <c r="AG1326" s="34"/>
      <c r="AH1326" s="34"/>
      <c r="AI1326" s="34"/>
    </row>
    <row r="1327" spans="1:35" s="32" customFormat="1" ht="24">
      <c r="A1327" s="37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8"/>
      <c r="W1327" s="33"/>
      <c r="X1327" s="33"/>
      <c r="Y1327" s="33"/>
      <c r="Z1327" s="33"/>
      <c r="AA1327" s="33"/>
      <c r="AB1327" s="33"/>
      <c r="AC1327" s="33"/>
      <c r="AD1327" s="33"/>
      <c r="AE1327" s="33"/>
      <c r="AF1327" s="33"/>
      <c r="AG1327" s="34"/>
      <c r="AH1327" s="34"/>
      <c r="AI1327" s="34"/>
    </row>
    <row r="1328" spans="1:35" s="32" customFormat="1" ht="24">
      <c r="A1328" s="37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8"/>
      <c r="W1328" s="33"/>
      <c r="X1328" s="33"/>
      <c r="Y1328" s="33"/>
      <c r="Z1328" s="33"/>
      <c r="AA1328" s="33"/>
      <c r="AB1328" s="33"/>
      <c r="AC1328" s="33"/>
      <c r="AD1328" s="33"/>
      <c r="AE1328" s="33"/>
      <c r="AF1328" s="33"/>
      <c r="AG1328" s="34"/>
      <c r="AH1328" s="34"/>
      <c r="AI1328" s="34"/>
    </row>
    <row r="1329" spans="1:35" s="32" customFormat="1" ht="24">
      <c r="A1329" s="37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8"/>
      <c r="W1329" s="33"/>
      <c r="X1329" s="33"/>
      <c r="Y1329" s="33"/>
      <c r="Z1329" s="33"/>
      <c r="AA1329" s="33"/>
      <c r="AB1329" s="33"/>
      <c r="AC1329" s="33"/>
      <c r="AD1329" s="33"/>
      <c r="AE1329" s="33"/>
      <c r="AF1329" s="33"/>
      <c r="AG1329" s="34"/>
      <c r="AH1329" s="34"/>
      <c r="AI1329" s="34"/>
    </row>
    <row r="1330" spans="1:35" s="32" customFormat="1" ht="24">
      <c r="A1330" s="37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8"/>
      <c r="W1330" s="33"/>
      <c r="X1330" s="33"/>
      <c r="Y1330" s="33"/>
      <c r="Z1330" s="33"/>
      <c r="AA1330" s="33"/>
      <c r="AB1330" s="33"/>
      <c r="AC1330" s="33"/>
      <c r="AD1330" s="33"/>
      <c r="AE1330" s="33"/>
      <c r="AF1330" s="33"/>
      <c r="AG1330" s="34"/>
      <c r="AH1330" s="34"/>
      <c r="AI1330" s="34"/>
    </row>
    <row r="1331" spans="1:35" s="32" customFormat="1" ht="24">
      <c r="A1331" s="37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8"/>
      <c r="W1331" s="33"/>
      <c r="X1331" s="33"/>
      <c r="Y1331" s="33"/>
      <c r="Z1331" s="33"/>
      <c r="AA1331" s="33"/>
      <c r="AB1331" s="33"/>
      <c r="AC1331" s="33"/>
      <c r="AD1331" s="33"/>
      <c r="AE1331" s="33"/>
      <c r="AF1331" s="33"/>
      <c r="AG1331" s="34"/>
      <c r="AH1331" s="34"/>
      <c r="AI1331" s="34"/>
    </row>
    <row r="1332" spans="1:35" s="32" customFormat="1" ht="24">
      <c r="A1332" s="37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8"/>
      <c r="W1332" s="33"/>
      <c r="X1332" s="33"/>
      <c r="Y1332" s="33"/>
      <c r="Z1332" s="33"/>
      <c r="AA1332" s="33"/>
      <c r="AB1332" s="33"/>
      <c r="AC1332" s="33"/>
      <c r="AD1332" s="33"/>
      <c r="AE1332" s="33"/>
      <c r="AF1332" s="33"/>
      <c r="AG1332" s="34"/>
      <c r="AH1332" s="34"/>
      <c r="AI1332" s="34"/>
    </row>
    <row r="1333" spans="1:35" s="32" customFormat="1" ht="24">
      <c r="A1333" s="37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8"/>
      <c r="W1333" s="33"/>
      <c r="X1333" s="33"/>
      <c r="Y1333" s="33"/>
      <c r="Z1333" s="33"/>
      <c r="AA1333" s="33"/>
      <c r="AB1333" s="33"/>
      <c r="AC1333" s="33"/>
      <c r="AD1333" s="33"/>
      <c r="AE1333" s="33"/>
      <c r="AF1333" s="33"/>
      <c r="AG1333" s="34"/>
      <c r="AH1333" s="34"/>
      <c r="AI1333" s="34"/>
    </row>
    <row r="1334" spans="1:35" s="32" customFormat="1" ht="24">
      <c r="A1334" s="37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8"/>
      <c r="W1334" s="33"/>
      <c r="X1334" s="33"/>
      <c r="Y1334" s="33"/>
      <c r="Z1334" s="33"/>
      <c r="AA1334" s="33"/>
      <c r="AB1334" s="33"/>
      <c r="AC1334" s="33"/>
      <c r="AD1334" s="33"/>
      <c r="AE1334" s="33"/>
      <c r="AF1334" s="33"/>
      <c r="AG1334" s="34"/>
      <c r="AH1334" s="34"/>
      <c r="AI1334" s="34"/>
    </row>
    <row r="1335" spans="1:35" s="32" customFormat="1" ht="24">
      <c r="A1335" s="37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8"/>
      <c r="W1335" s="33"/>
      <c r="X1335" s="33"/>
      <c r="Y1335" s="33"/>
      <c r="Z1335" s="33"/>
      <c r="AA1335" s="33"/>
      <c r="AB1335" s="33"/>
      <c r="AC1335" s="33"/>
      <c r="AD1335" s="33"/>
      <c r="AE1335" s="33"/>
      <c r="AF1335" s="33"/>
      <c r="AG1335" s="34"/>
      <c r="AH1335" s="34"/>
      <c r="AI1335" s="34"/>
    </row>
    <row r="1336" spans="1:35" s="32" customFormat="1" ht="24">
      <c r="A1336" s="37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8"/>
      <c r="W1336" s="33"/>
      <c r="X1336" s="33"/>
      <c r="Y1336" s="33"/>
      <c r="Z1336" s="33"/>
      <c r="AA1336" s="33"/>
      <c r="AB1336" s="33"/>
      <c r="AC1336" s="33"/>
      <c r="AD1336" s="33"/>
      <c r="AE1336" s="33"/>
      <c r="AF1336" s="33"/>
      <c r="AG1336" s="34"/>
      <c r="AH1336" s="34"/>
      <c r="AI1336" s="34"/>
    </row>
    <row r="1337" spans="1:35" s="32" customFormat="1" ht="24">
      <c r="A1337" s="37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8"/>
      <c r="W1337" s="33"/>
      <c r="X1337" s="33"/>
      <c r="Y1337" s="33"/>
      <c r="Z1337" s="33"/>
      <c r="AA1337" s="33"/>
      <c r="AB1337" s="33"/>
      <c r="AC1337" s="33"/>
      <c r="AD1337" s="33"/>
      <c r="AE1337" s="33"/>
      <c r="AF1337" s="33"/>
      <c r="AG1337" s="34"/>
      <c r="AH1337" s="34"/>
      <c r="AI1337" s="34"/>
    </row>
    <row r="1338" spans="1:35" s="32" customFormat="1" ht="24">
      <c r="A1338" s="37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8"/>
      <c r="W1338" s="33"/>
      <c r="X1338" s="33"/>
      <c r="Y1338" s="33"/>
      <c r="Z1338" s="33"/>
      <c r="AA1338" s="33"/>
      <c r="AB1338" s="33"/>
      <c r="AC1338" s="33"/>
      <c r="AD1338" s="33"/>
      <c r="AE1338" s="33"/>
      <c r="AF1338" s="33"/>
      <c r="AG1338" s="34"/>
      <c r="AH1338" s="34"/>
      <c r="AI1338" s="34"/>
    </row>
    <row r="1339" spans="1:35" s="32" customFormat="1" ht="24">
      <c r="A1339" s="37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8"/>
      <c r="W1339" s="33"/>
      <c r="X1339" s="33"/>
      <c r="Y1339" s="33"/>
      <c r="Z1339" s="33"/>
      <c r="AA1339" s="33"/>
      <c r="AB1339" s="33"/>
      <c r="AC1339" s="33"/>
      <c r="AD1339" s="33"/>
      <c r="AE1339" s="33"/>
      <c r="AF1339" s="33"/>
      <c r="AG1339" s="34"/>
      <c r="AH1339" s="34"/>
      <c r="AI1339" s="34"/>
    </row>
    <row r="1340" spans="1:35" s="32" customFormat="1" ht="24">
      <c r="A1340" s="37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8"/>
      <c r="W1340" s="33"/>
      <c r="X1340" s="33"/>
      <c r="Y1340" s="33"/>
      <c r="Z1340" s="33"/>
      <c r="AA1340" s="33"/>
      <c r="AB1340" s="33"/>
      <c r="AC1340" s="33"/>
      <c r="AD1340" s="33"/>
      <c r="AE1340" s="33"/>
      <c r="AF1340" s="33"/>
      <c r="AG1340" s="34"/>
      <c r="AH1340" s="34"/>
      <c r="AI1340" s="34"/>
    </row>
    <row r="1341" spans="1:35" s="32" customFormat="1" ht="24">
      <c r="A1341" s="37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8"/>
      <c r="W1341" s="33"/>
      <c r="X1341" s="33"/>
      <c r="Y1341" s="33"/>
      <c r="Z1341" s="33"/>
      <c r="AA1341" s="33"/>
      <c r="AB1341" s="33"/>
      <c r="AC1341" s="33"/>
      <c r="AD1341" s="33"/>
      <c r="AE1341" s="33"/>
      <c r="AF1341" s="33"/>
      <c r="AG1341" s="34"/>
      <c r="AH1341" s="34"/>
      <c r="AI1341" s="34"/>
    </row>
    <row r="1342" spans="1:35" s="32" customFormat="1" ht="24">
      <c r="A1342" s="37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8"/>
      <c r="W1342" s="33"/>
      <c r="X1342" s="33"/>
      <c r="Y1342" s="33"/>
      <c r="Z1342" s="33"/>
      <c r="AA1342" s="33"/>
      <c r="AB1342" s="33"/>
      <c r="AC1342" s="33"/>
      <c r="AD1342" s="33"/>
      <c r="AE1342" s="33"/>
      <c r="AF1342" s="33"/>
      <c r="AG1342" s="34"/>
      <c r="AH1342" s="34"/>
      <c r="AI1342" s="34"/>
    </row>
    <row r="1343" spans="1:35" s="32" customFormat="1" ht="24">
      <c r="A1343" s="37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8"/>
      <c r="W1343" s="33"/>
      <c r="X1343" s="33"/>
      <c r="Y1343" s="33"/>
      <c r="Z1343" s="33"/>
      <c r="AA1343" s="33"/>
      <c r="AB1343" s="33"/>
      <c r="AC1343" s="33"/>
      <c r="AD1343" s="33"/>
      <c r="AE1343" s="33"/>
      <c r="AF1343" s="33"/>
      <c r="AG1343" s="34"/>
      <c r="AH1343" s="34"/>
      <c r="AI1343" s="34"/>
    </row>
    <row r="1344" spans="1:35" s="32" customFormat="1" ht="24">
      <c r="A1344" s="37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8"/>
      <c r="W1344" s="33"/>
      <c r="X1344" s="33"/>
      <c r="Y1344" s="33"/>
      <c r="Z1344" s="33"/>
      <c r="AA1344" s="33"/>
      <c r="AB1344" s="33"/>
      <c r="AC1344" s="33"/>
      <c r="AD1344" s="33"/>
      <c r="AE1344" s="33"/>
      <c r="AF1344" s="33"/>
      <c r="AG1344" s="34"/>
      <c r="AH1344" s="34"/>
      <c r="AI1344" s="34"/>
    </row>
    <row r="1345" spans="1:35" s="32" customFormat="1" ht="24">
      <c r="A1345" s="37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8"/>
      <c r="W1345" s="33"/>
      <c r="X1345" s="33"/>
      <c r="Y1345" s="33"/>
      <c r="Z1345" s="33"/>
      <c r="AA1345" s="33"/>
      <c r="AB1345" s="33"/>
      <c r="AC1345" s="33"/>
      <c r="AD1345" s="33"/>
      <c r="AE1345" s="33"/>
      <c r="AF1345" s="33"/>
      <c r="AG1345" s="34"/>
      <c r="AH1345" s="34"/>
      <c r="AI1345" s="34"/>
    </row>
    <row r="1346" spans="1:35" s="32" customFormat="1" ht="24">
      <c r="A1346" s="37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8"/>
      <c r="W1346" s="33"/>
      <c r="X1346" s="33"/>
      <c r="Y1346" s="33"/>
      <c r="Z1346" s="33"/>
      <c r="AA1346" s="33"/>
      <c r="AB1346" s="33"/>
      <c r="AC1346" s="33"/>
      <c r="AD1346" s="33"/>
      <c r="AE1346" s="33"/>
      <c r="AF1346" s="33"/>
      <c r="AG1346" s="34"/>
      <c r="AH1346" s="34"/>
      <c r="AI1346" s="34"/>
    </row>
    <row r="1347" spans="1:35" s="32" customFormat="1" ht="24">
      <c r="A1347" s="37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8"/>
      <c r="W1347" s="33"/>
      <c r="X1347" s="33"/>
      <c r="Y1347" s="33"/>
      <c r="Z1347" s="33"/>
      <c r="AA1347" s="33"/>
      <c r="AB1347" s="33"/>
      <c r="AC1347" s="33"/>
      <c r="AD1347" s="33"/>
      <c r="AE1347" s="33"/>
      <c r="AF1347" s="33"/>
      <c r="AG1347" s="34"/>
      <c r="AH1347" s="34"/>
      <c r="AI1347" s="34"/>
    </row>
    <row r="1348" spans="1:35" s="32" customFormat="1" ht="24">
      <c r="A1348" s="37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8"/>
      <c r="W1348" s="33"/>
      <c r="X1348" s="33"/>
      <c r="Y1348" s="33"/>
      <c r="Z1348" s="33"/>
      <c r="AA1348" s="33"/>
      <c r="AB1348" s="33"/>
      <c r="AC1348" s="33"/>
      <c r="AD1348" s="33"/>
      <c r="AE1348" s="33"/>
      <c r="AF1348" s="33"/>
      <c r="AG1348" s="34"/>
      <c r="AH1348" s="34"/>
      <c r="AI1348" s="34"/>
    </row>
    <row r="1349" spans="1:35" s="32" customFormat="1" ht="24">
      <c r="A1349" s="37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8"/>
      <c r="W1349" s="33"/>
      <c r="X1349" s="33"/>
      <c r="Y1349" s="33"/>
      <c r="Z1349" s="33"/>
      <c r="AA1349" s="33"/>
      <c r="AB1349" s="33"/>
      <c r="AC1349" s="33"/>
      <c r="AD1349" s="33"/>
      <c r="AE1349" s="33"/>
      <c r="AF1349" s="33"/>
      <c r="AG1349" s="34"/>
      <c r="AH1349" s="34"/>
      <c r="AI1349" s="34"/>
    </row>
    <row r="1350" spans="1:35" s="32" customFormat="1" ht="24">
      <c r="A1350" s="37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8"/>
      <c r="W1350" s="33"/>
      <c r="X1350" s="33"/>
      <c r="Y1350" s="33"/>
      <c r="Z1350" s="33"/>
      <c r="AA1350" s="33"/>
      <c r="AB1350" s="33"/>
      <c r="AC1350" s="33"/>
      <c r="AD1350" s="33"/>
      <c r="AE1350" s="33"/>
      <c r="AF1350" s="33"/>
      <c r="AG1350" s="34"/>
      <c r="AH1350" s="34"/>
      <c r="AI1350" s="34"/>
    </row>
    <row r="1351" spans="1:35" s="32" customFormat="1" ht="24">
      <c r="A1351" s="37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8"/>
      <c r="W1351" s="33"/>
      <c r="X1351" s="33"/>
      <c r="Y1351" s="33"/>
      <c r="Z1351" s="33"/>
      <c r="AA1351" s="33"/>
      <c r="AB1351" s="33"/>
      <c r="AC1351" s="33"/>
      <c r="AD1351" s="33"/>
      <c r="AE1351" s="33"/>
      <c r="AF1351" s="33"/>
      <c r="AG1351" s="34"/>
      <c r="AH1351" s="34"/>
      <c r="AI1351" s="34"/>
    </row>
    <row r="1352" spans="1:35" s="32" customFormat="1" ht="24">
      <c r="A1352" s="37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8"/>
      <c r="W1352" s="33"/>
      <c r="X1352" s="33"/>
      <c r="Y1352" s="33"/>
      <c r="Z1352" s="33"/>
      <c r="AA1352" s="33"/>
      <c r="AB1352" s="33"/>
      <c r="AC1352" s="33"/>
      <c r="AD1352" s="33"/>
      <c r="AE1352" s="33"/>
      <c r="AF1352" s="33"/>
      <c r="AG1352" s="34"/>
      <c r="AH1352" s="34"/>
      <c r="AI1352" s="34"/>
    </row>
    <row r="1353" spans="1:35" s="32" customFormat="1" ht="24">
      <c r="A1353" s="37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8"/>
      <c r="W1353" s="33"/>
      <c r="X1353" s="33"/>
      <c r="Y1353" s="33"/>
      <c r="Z1353" s="33"/>
      <c r="AA1353" s="33"/>
      <c r="AB1353" s="33"/>
      <c r="AC1353" s="33"/>
      <c r="AD1353" s="33"/>
      <c r="AE1353" s="33"/>
      <c r="AF1353" s="33"/>
      <c r="AG1353" s="34"/>
      <c r="AH1353" s="34"/>
      <c r="AI1353" s="34"/>
    </row>
    <row r="1354" spans="1:35" s="32" customFormat="1" ht="24">
      <c r="A1354" s="37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8"/>
      <c r="W1354" s="33"/>
      <c r="X1354" s="33"/>
      <c r="Y1354" s="33"/>
      <c r="Z1354" s="33"/>
      <c r="AA1354" s="33"/>
      <c r="AB1354" s="33"/>
      <c r="AC1354" s="33"/>
      <c r="AD1354" s="33"/>
      <c r="AE1354" s="33"/>
      <c r="AF1354" s="33"/>
      <c r="AG1354" s="34"/>
      <c r="AH1354" s="34"/>
      <c r="AI1354" s="34"/>
    </row>
    <row r="1355" spans="1:35" s="32" customFormat="1" ht="24">
      <c r="A1355" s="37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8"/>
      <c r="W1355" s="33"/>
      <c r="X1355" s="33"/>
      <c r="Y1355" s="33"/>
      <c r="Z1355" s="33"/>
      <c r="AA1355" s="33"/>
      <c r="AB1355" s="33"/>
      <c r="AC1355" s="33"/>
      <c r="AD1355" s="33"/>
      <c r="AE1355" s="33"/>
      <c r="AF1355" s="33"/>
      <c r="AG1355" s="34"/>
      <c r="AH1355" s="34"/>
      <c r="AI1355" s="34"/>
    </row>
    <row r="1356" spans="1:35" s="32" customFormat="1" ht="24">
      <c r="A1356" s="37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8"/>
      <c r="W1356" s="33"/>
      <c r="X1356" s="33"/>
      <c r="Y1356" s="33"/>
      <c r="Z1356" s="33"/>
      <c r="AA1356" s="33"/>
      <c r="AB1356" s="33"/>
      <c r="AC1356" s="33"/>
      <c r="AD1356" s="33"/>
      <c r="AE1356" s="33"/>
      <c r="AF1356" s="33"/>
      <c r="AG1356" s="34"/>
      <c r="AH1356" s="34"/>
      <c r="AI1356" s="34"/>
    </row>
    <row r="1357" spans="1:35" s="32" customFormat="1" ht="24">
      <c r="A1357" s="37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8"/>
      <c r="W1357" s="33"/>
      <c r="X1357" s="33"/>
      <c r="Y1357" s="33"/>
      <c r="Z1357" s="33"/>
      <c r="AA1357" s="33"/>
      <c r="AB1357" s="33"/>
      <c r="AC1357" s="33"/>
      <c r="AD1357" s="33"/>
      <c r="AE1357" s="33"/>
      <c r="AF1357" s="33"/>
      <c r="AG1357" s="34"/>
      <c r="AH1357" s="34"/>
      <c r="AI1357" s="34"/>
    </row>
    <row r="1358" spans="1:35" s="32" customFormat="1" ht="24">
      <c r="A1358" s="37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8"/>
      <c r="W1358" s="33"/>
      <c r="X1358" s="33"/>
      <c r="Y1358" s="33"/>
      <c r="Z1358" s="33"/>
      <c r="AA1358" s="33"/>
      <c r="AB1358" s="33"/>
      <c r="AC1358" s="33"/>
      <c r="AD1358" s="33"/>
      <c r="AE1358" s="33"/>
      <c r="AF1358" s="33"/>
      <c r="AG1358" s="34"/>
      <c r="AH1358" s="34"/>
      <c r="AI1358" s="34"/>
    </row>
    <row r="1359" spans="1:35" s="32" customFormat="1" ht="24">
      <c r="A1359" s="37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8"/>
      <c r="W1359" s="33"/>
      <c r="X1359" s="33"/>
      <c r="Y1359" s="33"/>
      <c r="Z1359" s="33"/>
      <c r="AA1359" s="33"/>
      <c r="AB1359" s="33"/>
      <c r="AC1359" s="33"/>
      <c r="AD1359" s="33"/>
      <c r="AE1359" s="33"/>
      <c r="AF1359" s="33"/>
      <c r="AG1359" s="34"/>
      <c r="AH1359" s="34"/>
      <c r="AI1359" s="34"/>
    </row>
    <row r="1360" spans="1:35" s="32" customFormat="1" ht="24">
      <c r="A1360" s="37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8"/>
      <c r="W1360" s="33"/>
      <c r="X1360" s="33"/>
      <c r="Y1360" s="33"/>
      <c r="Z1360" s="33"/>
      <c r="AA1360" s="33"/>
      <c r="AB1360" s="33"/>
      <c r="AC1360" s="33"/>
      <c r="AD1360" s="33"/>
      <c r="AE1360" s="33"/>
      <c r="AF1360" s="33"/>
      <c r="AG1360" s="34"/>
      <c r="AH1360" s="34"/>
      <c r="AI1360" s="34"/>
    </row>
    <row r="1361" spans="1:35" s="32" customFormat="1" ht="24">
      <c r="A1361" s="37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8"/>
      <c r="W1361" s="33"/>
      <c r="X1361" s="33"/>
      <c r="Y1361" s="33"/>
      <c r="Z1361" s="33"/>
      <c r="AA1361" s="33"/>
      <c r="AB1361" s="33"/>
      <c r="AC1361" s="33"/>
      <c r="AD1361" s="33"/>
      <c r="AE1361" s="33"/>
      <c r="AF1361" s="33"/>
      <c r="AG1361" s="34"/>
      <c r="AH1361" s="34"/>
      <c r="AI1361" s="34"/>
    </row>
    <row r="1362" spans="1:35" s="32" customFormat="1" ht="24">
      <c r="A1362" s="37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8"/>
      <c r="W1362" s="33"/>
      <c r="X1362" s="33"/>
      <c r="Y1362" s="33"/>
      <c r="Z1362" s="33"/>
      <c r="AA1362" s="33"/>
      <c r="AB1362" s="33"/>
      <c r="AC1362" s="33"/>
      <c r="AD1362" s="33"/>
      <c r="AE1362" s="33"/>
      <c r="AF1362" s="33"/>
      <c r="AG1362" s="34"/>
      <c r="AH1362" s="34"/>
      <c r="AI1362" s="34"/>
    </row>
    <row r="1363" spans="1:35" s="32" customFormat="1" ht="24">
      <c r="A1363" s="37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8"/>
      <c r="W1363" s="33"/>
      <c r="X1363" s="33"/>
      <c r="Y1363" s="33"/>
      <c r="Z1363" s="33"/>
      <c r="AA1363" s="33"/>
      <c r="AB1363" s="33"/>
      <c r="AC1363" s="33"/>
      <c r="AD1363" s="33"/>
      <c r="AE1363" s="33"/>
      <c r="AF1363" s="33"/>
      <c r="AG1363" s="34"/>
      <c r="AH1363" s="34"/>
      <c r="AI1363" s="34"/>
    </row>
    <row r="1364" spans="1:35" s="32" customFormat="1" ht="24">
      <c r="A1364" s="37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8"/>
      <c r="W1364" s="33"/>
      <c r="X1364" s="33"/>
      <c r="Y1364" s="33"/>
      <c r="Z1364" s="33"/>
      <c r="AA1364" s="33"/>
      <c r="AB1364" s="33"/>
      <c r="AC1364" s="33"/>
      <c r="AD1364" s="33"/>
      <c r="AE1364" s="33"/>
      <c r="AF1364" s="33"/>
      <c r="AG1364" s="34"/>
      <c r="AH1364" s="34"/>
      <c r="AI1364" s="34"/>
    </row>
    <row r="1365" spans="1:35" s="32" customFormat="1" ht="24">
      <c r="A1365" s="37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8"/>
      <c r="W1365" s="33"/>
      <c r="X1365" s="33"/>
      <c r="Y1365" s="33"/>
      <c r="Z1365" s="33"/>
      <c r="AA1365" s="33"/>
      <c r="AB1365" s="33"/>
      <c r="AC1365" s="33"/>
      <c r="AD1365" s="33"/>
      <c r="AE1365" s="33"/>
      <c r="AF1365" s="33"/>
      <c r="AG1365" s="34"/>
      <c r="AH1365" s="34"/>
      <c r="AI1365" s="34"/>
    </row>
    <row r="1366" spans="1:35" s="32" customFormat="1" ht="24">
      <c r="A1366" s="37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8"/>
      <c r="W1366" s="33"/>
      <c r="X1366" s="33"/>
      <c r="Y1366" s="33"/>
      <c r="Z1366" s="33"/>
      <c r="AA1366" s="33"/>
      <c r="AB1366" s="33"/>
      <c r="AC1366" s="33"/>
      <c r="AD1366" s="33"/>
      <c r="AE1366" s="33"/>
      <c r="AF1366" s="33"/>
      <c r="AG1366" s="34"/>
      <c r="AH1366" s="34"/>
      <c r="AI1366" s="34"/>
    </row>
    <row r="1367" spans="1:35" s="32" customFormat="1" ht="24">
      <c r="A1367" s="37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8"/>
      <c r="W1367" s="33"/>
      <c r="X1367" s="33"/>
      <c r="Y1367" s="33"/>
      <c r="Z1367" s="33"/>
      <c r="AA1367" s="33"/>
      <c r="AB1367" s="33"/>
      <c r="AC1367" s="33"/>
      <c r="AD1367" s="33"/>
      <c r="AE1367" s="33"/>
      <c r="AF1367" s="33"/>
      <c r="AG1367" s="34"/>
      <c r="AH1367" s="34"/>
      <c r="AI1367" s="34"/>
    </row>
    <row r="1368" spans="1:35" s="32" customFormat="1" ht="24">
      <c r="A1368" s="37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8"/>
      <c r="W1368" s="33"/>
      <c r="X1368" s="33"/>
      <c r="Y1368" s="33"/>
      <c r="Z1368" s="33"/>
      <c r="AA1368" s="33"/>
      <c r="AB1368" s="33"/>
      <c r="AC1368" s="33"/>
      <c r="AD1368" s="33"/>
      <c r="AE1368" s="33"/>
      <c r="AF1368" s="33"/>
      <c r="AG1368" s="34"/>
      <c r="AH1368" s="34"/>
      <c r="AI1368" s="34"/>
    </row>
    <row r="1369" spans="1:35" s="32" customFormat="1" ht="24">
      <c r="A1369" s="37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8"/>
      <c r="W1369" s="33"/>
      <c r="X1369" s="33"/>
      <c r="Y1369" s="33"/>
      <c r="Z1369" s="33"/>
      <c r="AA1369" s="33"/>
      <c r="AB1369" s="33"/>
      <c r="AC1369" s="33"/>
      <c r="AD1369" s="33"/>
      <c r="AE1369" s="33"/>
      <c r="AF1369" s="33"/>
      <c r="AG1369" s="34"/>
      <c r="AH1369" s="34"/>
      <c r="AI1369" s="34"/>
    </row>
    <row r="1370" spans="1:35" s="32" customFormat="1" ht="24">
      <c r="A1370" s="37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8"/>
      <c r="W1370" s="33"/>
      <c r="X1370" s="33"/>
      <c r="Y1370" s="33"/>
      <c r="Z1370" s="33"/>
      <c r="AA1370" s="33"/>
      <c r="AB1370" s="33"/>
      <c r="AC1370" s="33"/>
      <c r="AD1370" s="33"/>
      <c r="AE1370" s="33"/>
      <c r="AF1370" s="33"/>
      <c r="AG1370" s="34"/>
      <c r="AH1370" s="34"/>
      <c r="AI1370" s="34"/>
    </row>
    <row r="1371" spans="1:35" s="32" customFormat="1" ht="24">
      <c r="A1371" s="37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8"/>
      <c r="W1371" s="33"/>
      <c r="X1371" s="33"/>
      <c r="Y1371" s="33"/>
      <c r="Z1371" s="33"/>
      <c r="AA1371" s="33"/>
      <c r="AB1371" s="33"/>
      <c r="AC1371" s="33"/>
      <c r="AD1371" s="33"/>
      <c r="AE1371" s="33"/>
      <c r="AF1371" s="33"/>
      <c r="AG1371" s="34"/>
      <c r="AH1371" s="34"/>
      <c r="AI1371" s="34"/>
    </row>
    <row r="1372" spans="1:35" s="32" customFormat="1" ht="24">
      <c r="A1372" s="37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8"/>
      <c r="W1372" s="33"/>
      <c r="X1372" s="33"/>
      <c r="Y1372" s="33"/>
      <c r="Z1372" s="33"/>
      <c r="AA1372" s="33"/>
      <c r="AB1372" s="33"/>
      <c r="AC1372" s="33"/>
      <c r="AD1372" s="33"/>
      <c r="AE1372" s="33"/>
      <c r="AF1372" s="33"/>
      <c r="AG1372" s="34"/>
      <c r="AH1372" s="34"/>
      <c r="AI1372" s="34"/>
    </row>
    <row r="1373" spans="1:35" s="32" customFormat="1" ht="24">
      <c r="A1373" s="37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8"/>
      <c r="W1373" s="33"/>
      <c r="X1373" s="33"/>
      <c r="Y1373" s="33"/>
      <c r="Z1373" s="33"/>
      <c r="AA1373" s="33"/>
      <c r="AB1373" s="33"/>
      <c r="AC1373" s="33"/>
      <c r="AD1373" s="33"/>
      <c r="AE1373" s="33"/>
      <c r="AF1373" s="33"/>
      <c r="AG1373" s="34"/>
      <c r="AH1373" s="34"/>
      <c r="AI1373" s="34"/>
    </row>
    <row r="1374" spans="1:35" s="32" customFormat="1" ht="24">
      <c r="A1374" s="37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8"/>
      <c r="W1374" s="33"/>
      <c r="X1374" s="33"/>
      <c r="Y1374" s="33"/>
      <c r="Z1374" s="33"/>
      <c r="AA1374" s="33"/>
      <c r="AB1374" s="33"/>
      <c r="AC1374" s="33"/>
      <c r="AD1374" s="33"/>
      <c r="AE1374" s="33"/>
      <c r="AF1374" s="33"/>
      <c r="AG1374" s="34"/>
      <c r="AH1374" s="34"/>
      <c r="AI1374" s="34"/>
    </row>
    <row r="1375" spans="1:35" s="32" customFormat="1" ht="24">
      <c r="A1375" s="37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8"/>
      <c r="W1375" s="33"/>
      <c r="X1375" s="33"/>
      <c r="Y1375" s="33"/>
      <c r="Z1375" s="33"/>
      <c r="AA1375" s="33"/>
      <c r="AB1375" s="33"/>
      <c r="AC1375" s="33"/>
      <c r="AD1375" s="33"/>
      <c r="AE1375" s="33"/>
      <c r="AF1375" s="33"/>
      <c r="AG1375" s="34"/>
      <c r="AH1375" s="34"/>
      <c r="AI1375" s="34"/>
    </row>
    <row r="1376" spans="1:35" s="32" customFormat="1" ht="24">
      <c r="A1376" s="37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8"/>
      <c r="W1376" s="33"/>
      <c r="X1376" s="33"/>
      <c r="Y1376" s="33"/>
      <c r="Z1376" s="33"/>
      <c r="AA1376" s="33"/>
      <c r="AB1376" s="33"/>
      <c r="AC1376" s="33"/>
      <c r="AD1376" s="33"/>
      <c r="AE1376" s="33"/>
      <c r="AF1376" s="33"/>
      <c r="AG1376" s="34"/>
      <c r="AH1376" s="34"/>
      <c r="AI1376" s="34"/>
    </row>
    <row r="1377" spans="1:35" s="32" customFormat="1" ht="24">
      <c r="A1377" s="37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8"/>
      <c r="W1377" s="33"/>
      <c r="X1377" s="33"/>
      <c r="Y1377" s="33"/>
      <c r="Z1377" s="33"/>
      <c r="AA1377" s="33"/>
      <c r="AB1377" s="33"/>
      <c r="AC1377" s="33"/>
      <c r="AD1377" s="33"/>
      <c r="AE1377" s="33"/>
      <c r="AF1377" s="33"/>
      <c r="AG1377" s="34"/>
      <c r="AH1377" s="34"/>
      <c r="AI1377" s="34"/>
    </row>
    <row r="1378" spans="1:35" s="32" customFormat="1" ht="24">
      <c r="A1378" s="37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8"/>
      <c r="W1378" s="33"/>
      <c r="X1378" s="33"/>
      <c r="Y1378" s="33"/>
      <c r="Z1378" s="33"/>
      <c r="AA1378" s="33"/>
      <c r="AB1378" s="33"/>
      <c r="AC1378" s="33"/>
      <c r="AD1378" s="33"/>
      <c r="AE1378" s="33"/>
      <c r="AF1378" s="33"/>
      <c r="AG1378" s="34"/>
      <c r="AH1378" s="34"/>
      <c r="AI1378" s="34"/>
    </row>
    <row r="1379" spans="1:35" s="32" customFormat="1" ht="24">
      <c r="A1379" s="37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8"/>
      <c r="W1379" s="33"/>
      <c r="X1379" s="33"/>
      <c r="Y1379" s="33"/>
      <c r="Z1379" s="33"/>
      <c r="AA1379" s="33"/>
      <c r="AB1379" s="33"/>
      <c r="AC1379" s="33"/>
      <c r="AD1379" s="33"/>
      <c r="AE1379" s="33"/>
      <c r="AF1379" s="33"/>
      <c r="AG1379" s="34"/>
      <c r="AH1379" s="34"/>
      <c r="AI1379" s="34"/>
    </row>
    <row r="1380" spans="1:35" s="32" customFormat="1" ht="24">
      <c r="A1380" s="37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8"/>
      <c r="W1380" s="33"/>
      <c r="X1380" s="33"/>
      <c r="Y1380" s="33"/>
      <c r="Z1380" s="33"/>
      <c r="AA1380" s="33"/>
      <c r="AB1380" s="33"/>
      <c r="AC1380" s="33"/>
      <c r="AD1380" s="33"/>
      <c r="AE1380" s="33"/>
      <c r="AF1380" s="33"/>
      <c r="AG1380" s="34"/>
      <c r="AH1380" s="34"/>
      <c r="AI1380" s="34"/>
    </row>
    <row r="1381" spans="1:35" s="32" customFormat="1" ht="24">
      <c r="A1381" s="37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8"/>
      <c r="W1381" s="33"/>
      <c r="X1381" s="33"/>
      <c r="Y1381" s="33"/>
      <c r="Z1381" s="33"/>
      <c r="AA1381" s="33"/>
      <c r="AB1381" s="33"/>
      <c r="AC1381" s="33"/>
      <c r="AD1381" s="33"/>
      <c r="AE1381" s="33"/>
      <c r="AF1381" s="33"/>
      <c r="AG1381" s="34"/>
      <c r="AH1381" s="34"/>
      <c r="AI1381" s="34"/>
    </row>
    <row r="1382" spans="1:35" s="32" customFormat="1" ht="24">
      <c r="A1382" s="37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8"/>
      <c r="W1382" s="33"/>
      <c r="X1382" s="33"/>
      <c r="Y1382" s="33"/>
      <c r="Z1382" s="33"/>
      <c r="AA1382" s="33"/>
      <c r="AB1382" s="33"/>
      <c r="AC1382" s="33"/>
      <c r="AD1382" s="33"/>
      <c r="AE1382" s="33"/>
      <c r="AF1382" s="33"/>
      <c r="AG1382" s="34"/>
      <c r="AH1382" s="34"/>
      <c r="AI1382" s="34"/>
    </row>
    <row r="1383" spans="1:35" s="32" customFormat="1" ht="24">
      <c r="A1383" s="37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8"/>
      <c r="W1383" s="33"/>
      <c r="X1383" s="33"/>
      <c r="Y1383" s="33"/>
      <c r="Z1383" s="33"/>
      <c r="AA1383" s="33"/>
      <c r="AB1383" s="33"/>
      <c r="AC1383" s="33"/>
      <c r="AD1383" s="33"/>
      <c r="AE1383" s="33"/>
      <c r="AF1383" s="33"/>
      <c r="AG1383" s="34"/>
      <c r="AH1383" s="34"/>
      <c r="AI1383" s="34"/>
    </row>
    <row r="1384" spans="1:35" s="32" customFormat="1" ht="24">
      <c r="A1384" s="37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8"/>
      <c r="W1384" s="33"/>
      <c r="X1384" s="33"/>
      <c r="Y1384" s="33"/>
      <c r="Z1384" s="33"/>
      <c r="AA1384" s="33"/>
      <c r="AB1384" s="33"/>
      <c r="AC1384" s="33"/>
      <c r="AD1384" s="33"/>
      <c r="AE1384" s="33"/>
      <c r="AF1384" s="33"/>
      <c r="AG1384" s="34"/>
      <c r="AH1384" s="34"/>
      <c r="AI1384" s="34"/>
    </row>
    <row r="1385" spans="1:35" s="32" customFormat="1" ht="24">
      <c r="A1385" s="37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8"/>
      <c r="W1385" s="33"/>
      <c r="X1385" s="33"/>
      <c r="Y1385" s="33"/>
      <c r="Z1385" s="33"/>
      <c r="AA1385" s="33"/>
      <c r="AB1385" s="33"/>
      <c r="AC1385" s="33"/>
      <c r="AD1385" s="33"/>
      <c r="AE1385" s="33"/>
      <c r="AF1385" s="33"/>
      <c r="AG1385" s="34"/>
      <c r="AH1385" s="34"/>
      <c r="AI1385" s="34"/>
    </row>
    <row r="1386" spans="1:35" s="32" customFormat="1" ht="24">
      <c r="A1386" s="37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8"/>
      <c r="W1386" s="33"/>
      <c r="X1386" s="33"/>
      <c r="Y1386" s="33"/>
      <c r="Z1386" s="33"/>
      <c r="AA1386" s="33"/>
      <c r="AB1386" s="33"/>
      <c r="AC1386" s="33"/>
      <c r="AD1386" s="33"/>
      <c r="AE1386" s="33"/>
      <c r="AF1386" s="33"/>
      <c r="AG1386" s="34"/>
      <c r="AH1386" s="34"/>
      <c r="AI1386" s="34"/>
    </row>
    <row r="1387" spans="1:35" s="32" customFormat="1" ht="24">
      <c r="A1387" s="37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8"/>
      <c r="W1387" s="33"/>
      <c r="X1387" s="33"/>
      <c r="Y1387" s="33"/>
      <c r="Z1387" s="33"/>
      <c r="AA1387" s="33"/>
      <c r="AB1387" s="33"/>
      <c r="AC1387" s="33"/>
      <c r="AD1387" s="33"/>
      <c r="AE1387" s="33"/>
      <c r="AF1387" s="33"/>
      <c r="AG1387" s="34"/>
      <c r="AH1387" s="34"/>
      <c r="AI1387" s="34"/>
    </row>
    <row r="1388" spans="1:35" s="32" customFormat="1" ht="24">
      <c r="A1388" s="37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8"/>
      <c r="W1388" s="33"/>
      <c r="X1388" s="33"/>
      <c r="Y1388" s="33"/>
      <c r="Z1388" s="33"/>
      <c r="AA1388" s="33"/>
      <c r="AB1388" s="33"/>
      <c r="AC1388" s="33"/>
      <c r="AD1388" s="33"/>
      <c r="AE1388" s="33"/>
      <c r="AF1388" s="33"/>
      <c r="AG1388" s="34"/>
      <c r="AH1388" s="34"/>
      <c r="AI1388" s="34"/>
    </row>
    <row r="1389" spans="1:35" s="32" customFormat="1" ht="24">
      <c r="A1389" s="37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8"/>
      <c r="W1389" s="33"/>
      <c r="X1389" s="33"/>
      <c r="Y1389" s="33"/>
      <c r="Z1389" s="33"/>
      <c r="AA1389" s="33"/>
      <c r="AB1389" s="33"/>
      <c r="AC1389" s="33"/>
      <c r="AD1389" s="33"/>
      <c r="AE1389" s="33"/>
      <c r="AF1389" s="33"/>
      <c r="AG1389" s="34"/>
      <c r="AH1389" s="34"/>
      <c r="AI1389" s="34"/>
    </row>
    <row r="1390" spans="1:35" s="32" customFormat="1" ht="24">
      <c r="A1390" s="37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8"/>
      <c r="W1390" s="33"/>
      <c r="X1390" s="33"/>
      <c r="Y1390" s="33"/>
      <c r="Z1390" s="33"/>
      <c r="AA1390" s="33"/>
      <c r="AB1390" s="33"/>
      <c r="AC1390" s="33"/>
      <c r="AD1390" s="33"/>
      <c r="AE1390" s="33"/>
      <c r="AF1390" s="33"/>
      <c r="AG1390" s="34"/>
      <c r="AH1390" s="34"/>
      <c r="AI1390" s="34"/>
    </row>
    <row r="1391" spans="1:35" s="32" customFormat="1" ht="24">
      <c r="A1391" s="37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8"/>
      <c r="W1391" s="33"/>
      <c r="X1391" s="33"/>
      <c r="Y1391" s="33"/>
      <c r="Z1391" s="33"/>
      <c r="AA1391" s="33"/>
      <c r="AB1391" s="33"/>
      <c r="AC1391" s="33"/>
      <c r="AD1391" s="33"/>
      <c r="AE1391" s="33"/>
      <c r="AF1391" s="33"/>
      <c r="AG1391" s="34"/>
      <c r="AH1391" s="34"/>
      <c r="AI1391" s="34"/>
    </row>
    <row r="1392" spans="1:35" s="32" customFormat="1" ht="24">
      <c r="A1392" s="37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8"/>
      <c r="W1392" s="33"/>
      <c r="X1392" s="33"/>
      <c r="Y1392" s="33"/>
      <c r="Z1392" s="33"/>
      <c r="AA1392" s="33"/>
      <c r="AB1392" s="33"/>
      <c r="AC1392" s="33"/>
      <c r="AD1392" s="33"/>
      <c r="AE1392" s="33"/>
      <c r="AF1392" s="33"/>
      <c r="AG1392" s="34"/>
      <c r="AH1392" s="34"/>
      <c r="AI1392" s="34"/>
    </row>
    <row r="1393" spans="1:35" s="32" customFormat="1" ht="24">
      <c r="A1393" s="37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8"/>
      <c r="W1393" s="33"/>
      <c r="X1393" s="33"/>
      <c r="Y1393" s="33"/>
      <c r="Z1393" s="33"/>
      <c r="AA1393" s="33"/>
      <c r="AB1393" s="33"/>
      <c r="AC1393" s="33"/>
      <c r="AD1393" s="33"/>
      <c r="AE1393" s="33"/>
      <c r="AF1393" s="33"/>
      <c r="AG1393" s="34"/>
      <c r="AH1393" s="34"/>
      <c r="AI1393" s="34"/>
    </row>
    <row r="1394" spans="1:35" s="32" customFormat="1" ht="24">
      <c r="A1394" s="37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8"/>
      <c r="W1394" s="33"/>
      <c r="X1394" s="33"/>
      <c r="Y1394" s="33"/>
      <c r="Z1394" s="33"/>
      <c r="AA1394" s="33"/>
      <c r="AB1394" s="33"/>
      <c r="AC1394" s="33"/>
      <c r="AD1394" s="33"/>
      <c r="AE1394" s="33"/>
      <c r="AF1394" s="33"/>
      <c r="AG1394" s="34"/>
      <c r="AH1394" s="34"/>
      <c r="AI1394" s="34"/>
    </row>
    <row r="1395" spans="1:35" s="32" customFormat="1" ht="24">
      <c r="A1395" s="37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8"/>
      <c r="W1395" s="33"/>
      <c r="X1395" s="33"/>
      <c r="Y1395" s="33"/>
      <c r="Z1395" s="33"/>
      <c r="AA1395" s="33"/>
      <c r="AB1395" s="33"/>
      <c r="AC1395" s="33"/>
      <c r="AD1395" s="33"/>
      <c r="AE1395" s="33"/>
      <c r="AF1395" s="33"/>
      <c r="AG1395" s="34"/>
      <c r="AH1395" s="34"/>
      <c r="AI1395" s="34"/>
    </row>
    <row r="1396" spans="1:35" s="32" customFormat="1" ht="24">
      <c r="A1396" s="37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8"/>
      <c r="W1396" s="33"/>
      <c r="X1396" s="33"/>
      <c r="Y1396" s="33"/>
      <c r="Z1396" s="33"/>
      <c r="AA1396" s="33"/>
      <c r="AB1396" s="33"/>
      <c r="AC1396" s="33"/>
      <c r="AD1396" s="33"/>
      <c r="AE1396" s="33"/>
      <c r="AF1396" s="33"/>
      <c r="AG1396" s="34"/>
      <c r="AH1396" s="34"/>
      <c r="AI1396" s="34"/>
    </row>
    <row r="1397" spans="1:35" s="32" customFormat="1" ht="24">
      <c r="A1397" s="37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8"/>
      <c r="W1397" s="33"/>
      <c r="X1397" s="33"/>
      <c r="Y1397" s="33"/>
      <c r="Z1397" s="33"/>
      <c r="AA1397" s="33"/>
      <c r="AB1397" s="33"/>
      <c r="AC1397" s="33"/>
      <c r="AD1397" s="33"/>
      <c r="AE1397" s="33"/>
      <c r="AF1397" s="33"/>
      <c r="AG1397" s="34"/>
      <c r="AH1397" s="34"/>
      <c r="AI1397" s="34"/>
    </row>
    <row r="1398" spans="1:35" s="32" customFormat="1" ht="24">
      <c r="A1398" s="37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8"/>
      <c r="W1398" s="33"/>
      <c r="X1398" s="33"/>
      <c r="Y1398" s="33"/>
      <c r="Z1398" s="33"/>
      <c r="AA1398" s="33"/>
      <c r="AB1398" s="33"/>
      <c r="AC1398" s="33"/>
      <c r="AD1398" s="33"/>
      <c r="AE1398" s="33"/>
      <c r="AF1398" s="33"/>
      <c r="AG1398" s="34"/>
      <c r="AH1398" s="34"/>
      <c r="AI1398" s="34"/>
    </row>
    <row r="1399" spans="1:35" s="32" customFormat="1" ht="24">
      <c r="A1399" s="37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8"/>
      <c r="W1399" s="33"/>
      <c r="X1399" s="33"/>
      <c r="Y1399" s="33"/>
      <c r="Z1399" s="33"/>
      <c r="AA1399" s="33"/>
      <c r="AB1399" s="33"/>
      <c r="AC1399" s="33"/>
      <c r="AD1399" s="33"/>
      <c r="AE1399" s="33"/>
      <c r="AF1399" s="33"/>
      <c r="AG1399" s="34"/>
      <c r="AH1399" s="34"/>
      <c r="AI1399" s="34"/>
    </row>
    <row r="1400" spans="1:35" s="32" customFormat="1" ht="24">
      <c r="A1400" s="37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8"/>
      <c r="W1400" s="33"/>
      <c r="X1400" s="33"/>
      <c r="Y1400" s="33"/>
      <c r="Z1400" s="33"/>
      <c r="AA1400" s="33"/>
      <c r="AB1400" s="33"/>
      <c r="AC1400" s="33"/>
      <c r="AD1400" s="33"/>
      <c r="AE1400" s="33"/>
      <c r="AF1400" s="33"/>
      <c r="AG1400" s="34"/>
      <c r="AH1400" s="34"/>
      <c r="AI1400" s="34"/>
    </row>
    <row r="1401" spans="1:35" s="32" customFormat="1" ht="24">
      <c r="A1401" s="37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8"/>
      <c r="W1401" s="33"/>
      <c r="X1401" s="33"/>
      <c r="Y1401" s="33"/>
      <c r="Z1401" s="33"/>
      <c r="AA1401" s="33"/>
      <c r="AB1401" s="33"/>
      <c r="AC1401" s="33"/>
      <c r="AD1401" s="33"/>
      <c r="AE1401" s="33"/>
      <c r="AF1401" s="33"/>
      <c r="AG1401" s="34"/>
      <c r="AH1401" s="34"/>
      <c r="AI1401" s="34"/>
    </row>
    <row r="1402" spans="1:35" s="32" customFormat="1" ht="24">
      <c r="A1402" s="37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8"/>
      <c r="W1402" s="33"/>
      <c r="X1402" s="33"/>
      <c r="Y1402" s="33"/>
      <c r="Z1402" s="33"/>
      <c r="AA1402" s="33"/>
      <c r="AB1402" s="33"/>
      <c r="AC1402" s="33"/>
      <c r="AD1402" s="33"/>
      <c r="AE1402" s="33"/>
      <c r="AF1402" s="33"/>
      <c r="AG1402" s="34"/>
      <c r="AH1402" s="34"/>
      <c r="AI1402" s="34"/>
    </row>
    <row r="1403" spans="1:35" s="32" customFormat="1" ht="24">
      <c r="A1403" s="37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8"/>
      <c r="W1403" s="33"/>
      <c r="X1403" s="33"/>
      <c r="Y1403" s="33"/>
      <c r="Z1403" s="33"/>
      <c r="AA1403" s="33"/>
      <c r="AB1403" s="33"/>
      <c r="AC1403" s="33"/>
      <c r="AD1403" s="33"/>
      <c r="AE1403" s="33"/>
      <c r="AF1403" s="33"/>
      <c r="AG1403" s="34"/>
      <c r="AH1403" s="34"/>
      <c r="AI1403" s="34"/>
    </row>
    <row r="1404" spans="1:35" s="32" customFormat="1" ht="24">
      <c r="A1404" s="37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8"/>
      <c r="W1404" s="33"/>
      <c r="X1404" s="33"/>
      <c r="Y1404" s="33"/>
      <c r="Z1404" s="33"/>
      <c r="AA1404" s="33"/>
      <c r="AB1404" s="33"/>
      <c r="AC1404" s="33"/>
      <c r="AD1404" s="33"/>
      <c r="AE1404" s="33"/>
      <c r="AF1404" s="33"/>
      <c r="AG1404" s="34"/>
      <c r="AH1404" s="34"/>
      <c r="AI1404" s="34"/>
    </row>
    <row r="1405" spans="1:35" s="32" customFormat="1" ht="24">
      <c r="A1405" s="37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8"/>
      <c r="W1405" s="33"/>
      <c r="X1405" s="33"/>
      <c r="Y1405" s="33"/>
      <c r="Z1405" s="33"/>
      <c r="AA1405" s="33"/>
      <c r="AB1405" s="33"/>
      <c r="AC1405" s="33"/>
      <c r="AD1405" s="33"/>
      <c r="AE1405" s="33"/>
      <c r="AF1405" s="33"/>
      <c r="AG1405" s="34"/>
      <c r="AH1405" s="34"/>
      <c r="AI1405" s="34"/>
    </row>
    <row r="1406" spans="1:35" s="32" customFormat="1" ht="24">
      <c r="A1406" s="37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8"/>
      <c r="W1406" s="33"/>
      <c r="X1406" s="33"/>
      <c r="Y1406" s="33"/>
      <c r="Z1406" s="33"/>
      <c r="AA1406" s="33"/>
      <c r="AB1406" s="33"/>
      <c r="AC1406" s="33"/>
      <c r="AD1406" s="33"/>
      <c r="AE1406" s="33"/>
      <c r="AF1406" s="33"/>
      <c r="AG1406" s="34"/>
      <c r="AH1406" s="34"/>
      <c r="AI1406" s="34"/>
    </row>
    <row r="1407" spans="1:35" s="32" customFormat="1" ht="24">
      <c r="A1407" s="37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8"/>
      <c r="W1407" s="33"/>
      <c r="X1407" s="33"/>
      <c r="Y1407" s="33"/>
      <c r="Z1407" s="33"/>
      <c r="AA1407" s="33"/>
      <c r="AB1407" s="33"/>
      <c r="AC1407" s="33"/>
      <c r="AD1407" s="33"/>
      <c r="AE1407" s="33"/>
      <c r="AF1407" s="33"/>
      <c r="AG1407" s="34"/>
      <c r="AH1407" s="34"/>
      <c r="AI1407" s="34"/>
    </row>
    <row r="1408" spans="1:35" s="32" customFormat="1" ht="24">
      <c r="A1408" s="37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8"/>
      <c r="W1408" s="33"/>
      <c r="X1408" s="33"/>
      <c r="Y1408" s="33"/>
      <c r="Z1408" s="33"/>
      <c r="AA1408" s="33"/>
      <c r="AB1408" s="33"/>
      <c r="AC1408" s="33"/>
      <c r="AD1408" s="33"/>
      <c r="AE1408" s="33"/>
      <c r="AF1408" s="33"/>
      <c r="AG1408" s="34"/>
      <c r="AH1408" s="34"/>
      <c r="AI1408" s="34"/>
    </row>
    <row r="1409" spans="1:35" s="32" customFormat="1" ht="24">
      <c r="A1409" s="37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8"/>
      <c r="W1409" s="33"/>
      <c r="X1409" s="33"/>
      <c r="Y1409" s="33"/>
      <c r="Z1409" s="33"/>
      <c r="AA1409" s="33"/>
      <c r="AB1409" s="33"/>
      <c r="AC1409" s="33"/>
      <c r="AD1409" s="33"/>
      <c r="AE1409" s="33"/>
      <c r="AF1409" s="33"/>
      <c r="AG1409" s="34"/>
      <c r="AH1409" s="34"/>
      <c r="AI1409" s="34"/>
    </row>
    <row r="1410" spans="1:35" s="32" customFormat="1" ht="24">
      <c r="A1410" s="37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8"/>
      <c r="W1410" s="33"/>
      <c r="X1410" s="33"/>
      <c r="Y1410" s="33"/>
      <c r="Z1410" s="33"/>
      <c r="AA1410" s="33"/>
      <c r="AB1410" s="33"/>
      <c r="AC1410" s="33"/>
      <c r="AD1410" s="33"/>
      <c r="AE1410" s="33"/>
      <c r="AF1410" s="33"/>
      <c r="AG1410" s="34"/>
      <c r="AH1410" s="34"/>
      <c r="AI1410" s="34"/>
    </row>
    <row r="1411" spans="1:35" s="32" customFormat="1" ht="24">
      <c r="A1411" s="37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8"/>
      <c r="W1411" s="33"/>
      <c r="X1411" s="33"/>
      <c r="Y1411" s="33"/>
      <c r="Z1411" s="33"/>
      <c r="AA1411" s="33"/>
      <c r="AB1411" s="33"/>
      <c r="AC1411" s="33"/>
      <c r="AD1411" s="33"/>
      <c r="AE1411" s="33"/>
      <c r="AF1411" s="33"/>
      <c r="AG1411" s="34"/>
      <c r="AH1411" s="34"/>
      <c r="AI1411" s="34"/>
    </row>
    <row r="1412" spans="1:35" s="32" customFormat="1" ht="24">
      <c r="A1412" s="37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8"/>
      <c r="W1412" s="33"/>
      <c r="X1412" s="33"/>
      <c r="Y1412" s="33"/>
      <c r="Z1412" s="33"/>
      <c r="AA1412" s="33"/>
      <c r="AB1412" s="33"/>
      <c r="AC1412" s="33"/>
      <c r="AD1412" s="33"/>
      <c r="AE1412" s="33"/>
      <c r="AF1412" s="33"/>
      <c r="AG1412" s="34"/>
      <c r="AH1412" s="34"/>
      <c r="AI1412" s="34"/>
    </row>
    <row r="1413" spans="1:35" s="32" customFormat="1" ht="24">
      <c r="A1413" s="37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8"/>
      <c r="W1413" s="33"/>
      <c r="X1413" s="33"/>
      <c r="Y1413" s="33"/>
      <c r="Z1413" s="33"/>
      <c r="AA1413" s="33"/>
      <c r="AB1413" s="33"/>
      <c r="AC1413" s="33"/>
      <c r="AD1413" s="33"/>
      <c r="AE1413" s="33"/>
      <c r="AF1413" s="33"/>
      <c r="AG1413" s="34"/>
      <c r="AH1413" s="34"/>
      <c r="AI1413" s="34"/>
    </row>
    <row r="1414" spans="1:35" s="32" customFormat="1" ht="24">
      <c r="A1414" s="37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8"/>
      <c r="W1414" s="33"/>
      <c r="X1414" s="33"/>
      <c r="Y1414" s="33"/>
      <c r="Z1414" s="33"/>
      <c r="AA1414" s="33"/>
      <c r="AB1414" s="33"/>
      <c r="AC1414" s="33"/>
      <c r="AD1414" s="33"/>
      <c r="AE1414" s="33"/>
      <c r="AF1414" s="33"/>
      <c r="AG1414" s="34"/>
      <c r="AH1414" s="34"/>
      <c r="AI1414" s="34"/>
    </row>
    <row r="1415" spans="1:35" s="32" customFormat="1" ht="24">
      <c r="A1415" s="37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8"/>
      <c r="W1415" s="33"/>
      <c r="X1415" s="33"/>
      <c r="Y1415" s="33"/>
      <c r="Z1415" s="33"/>
      <c r="AA1415" s="33"/>
      <c r="AB1415" s="33"/>
      <c r="AC1415" s="33"/>
      <c r="AD1415" s="33"/>
      <c r="AE1415" s="33"/>
      <c r="AF1415" s="33"/>
      <c r="AG1415" s="34"/>
      <c r="AH1415" s="34"/>
      <c r="AI1415" s="34"/>
    </row>
    <row r="1416" spans="1:35" s="32" customFormat="1" ht="24">
      <c r="A1416" s="37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8"/>
      <c r="W1416" s="33"/>
      <c r="X1416" s="33"/>
      <c r="Y1416" s="33"/>
      <c r="Z1416" s="33"/>
      <c r="AA1416" s="33"/>
      <c r="AB1416" s="33"/>
      <c r="AC1416" s="33"/>
      <c r="AD1416" s="33"/>
      <c r="AE1416" s="33"/>
      <c r="AF1416" s="33"/>
      <c r="AG1416" s="34"/>
      <c r="AH1416" s="34"/>
      <c r="AI1416" s="34"/>
    </row>
    <row r="1417" spans="1:35" s="32" customFormat="1" ht="24">
      <c r="A1417" s="37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8"/>
      <c r="W1417" s="33"/>
      <c r="X1417" s="33"/>
      <c r="Y1417" s="33"/>
      <c r="Z1417" s="33"/>
      <c r="AA1417" s="33"/>
      <c r="AB1417" s="33"/>
      <c r="AC1417" s="33"/>
      <c r="AD1417" s="33"/>
      <c r="AE1417" s="33"/>
      <c r="AF1417" s="33"/>
      <c r="AG1417" s="34"/>
      <c r="AH1417" s="34"/>
      <c r="AI1417" s="34"/>
    </row>
    <row r="1418" spans="1:35" s="32" customFormat="1" ht="24">
      <c r="A1418" s="37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8"/>
      <c r="W1418" s="33"/>
      <c r="X1418" s="33"/>
      <c r="Y1418" s="33"/>
      <c r="Z1418" s="33"/>
      <c r="AA1418" s="33"/>
      <c r="AB1418" s="33"/>
      <c r="AC1418" s="33"/>
      <c r="AD1418" s="33"/>
      <c r="AE1418" s="33"/>
      <c r="AF1418" s="33"/>
      <c r="AG1418" s="34"/>
      <c r="AH1418" s="34"/>
      <c r="AI1418" s="34"/>
    </row>
    <row r="1419" spans="1:35" s="32" customFormat="1" ht="24">
      <c r="A1419" s="37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8"/>
      <c r="W1419" s="33"/>
      <c r="X1419" s="33"/>
      <c r="Y1419" s="33"/>
      <c r="Z1419" s="33"/>
      <c r="AA1419" s="33"/>
      <c r="AB1419" s="33"/>
      <c r="AC1419" s="33"/>
      <c r="AD1419" s="33"/>
      <c r="AE1419" s="33"/>
      <c r="AF1419" s="33"/>
      <c r="AG1419" s="34"/>
      <c r="AH1419" s="34"/>
      <c r="AI1419" s="34"/>
    </row>
    <row r="1420" spans="1:35" s="32" customFormat="1" ht="24">
      <c r="A1420" s="37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8"/>
      <c r="W1420" s="33"/>
      <c r="X1420" s="33"/>
      <c r="Y1420" s="33"/>
      <c r="Z1420" s="33"/>
      <c r="AA1420" s="33"/>
      <c r="AB1420" s="33"/>
      <c r="AC1420" s="33"/>
      <c r="AD1420" s="33"/>
      <c r="AE1420" s="33"/>
      <c r="AF1420" s="33"/>
      <c r="AG1420" s="34"/>
      <c r="AH1420" s="34"/>
      <c r="AI1420" s="34"/>
    </row>
    <row r="1421" spans="1:35" s="32" customFormat="1" ht="24">
      <c r="A1421" s="37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8"/>
      <c r="W1421" s="33"/>
      <c r="X1421" s="33"/>
      <c r="Y1421" s="33"/>
      <c r="Z1421" s="33"/>
      <c r="AA1421" s="33"/>
      <c r="AB1421" s="33"/>
      <c r="AC1421" s="33"/>
      <c r="AD1421" s="33"/>
      <c r="AE1421" s="33"/>
      <c r="AF1421" s="33"/>
      <c r="AG1421" s="34"/>
      <c r="AH1421" s="34"/>
      <c r="AI1421" s="34"/>
    </row>
    <row r="1422" spans="1:35" s="32" customFormat="1" ht="24">
      <c r="A1422" s="37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8"/>
      <c r="W1422" s="33"/>
      <c r="X1422" s="33"/>
      <c r="Y1422" s="33"/>
      <c r="Z1422" s="33"/>
      <c r="AA1422" s="33"/>
      <c r="AB1422" s="33"/>
      <c r="AC1422" s="33"/>
      <c r="AD1422" s="33"/>
      <c r="AE1422" s="33"/>
      <c r="AF1422" s="33"/>
      <c r="AG1422" s="34"/>
      <c r="AH1422" s="34"/>
      <c r="AI1422" s="34"/>
    </row>
    <row r="1423" spans="1:35" s="32" customFormat="1" ht="24">
      <c r="A1423" s="37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8"/>
      <c r="W1423" s="33"/>
      <c r="X1423" s="33"/>
      <c r="Y1423" s="33"/>
      <c r="Z1423" s="33"/>
      <c r="AA1423" s="33"/>
      <c r="AB1423" s="33"/>
      <c r="AC1423" s="33"/>
      <c r="AD1423" s="33"/>
      <c r="AE1423" s="33"/>
      <c r="AF1423" s="33"/>
      <c r="AG1423" s="34"/>
      <c r="AH1423" s="34"/>
      <c r="AI1423" s="34"/>
    </row>
    <row r="1424" spans="1:35" s="32" customFormat="1" ht="24">
      <c r="A1424" s="37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8"/>
      <c r="W1424" s="33"/>
      <c r="X1424" s="33"/>
      <c r="Y1424" s="33"/>
      <c r="Z1424" s="33"/>
      <c r="AA1424" s="33"/>
      <c r="AB1424" s="33"/>
      <c r="AC1424" s="33"/>
      <c r="AD1424" s="33"/>
      <c r="AE1424" s="33"/>
      <c r="AF1424" s="33"/>
      <c r="AG1424" s="34"/>
      <c r="AH1424" s="34"/>
      <c r="AI1424" s="34"/>
    </row>
    <row r="1425" spans="1:35" s="32" customFormat="1" ht="24">
      <c r="A1425" s="37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8"/>
      <c r="W1425" s="33"/>
      <c r="X1425" s="33"/>
      <c r="Y1425" s="33"/>
      <c r="Z1425" s="33"/>
      <c r="AA1425" s="33"/>
      <c r="AB1425" s="33"/>
      <c r="AC1425" s="33"/>
      <c r="AD1425" s="33"/>
      <c r="AE1425" s="33"/>
      <c r="AF1425" s="33"/>
      <c r="AG1425" s="34"/>
      <c r="AH1425" s="34"/>
      <c r="AI1425" s="34"/>
    </row>
    <row r="1426" spans="1:35" s="32" customFormat="1" ht="24">
      <c r="A1426" s="37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8"/>
      <c r="W1426" s="33"/>
      <c r="X1426" s="33"/>
      <c r="Y1426" s="33"/>
      <c r="Z1426" s="33"/>
      <c r="AA1426" s="33"/>
      <c r="AB1426" s="33"/>
      <c r="AC1426" s="33"/>
      <c r="AD1426" s="33"/>
      <c r="AE1426" s="33"/>
      <c r="AF1426" s="33"/>
      <c r="AG1426" s="34"/>
      <c r="AH1426" s="34"/>
      <c r="AI1426" s="34"/>
    </row>
    <row r="1427" spans="1:35" s="32" customFormat="1" ht="24">
      <c r="A1427" s="37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8"/>
      <c r="W1427" s="33"/>
      <c r="X1427" s="33"/>
      <c r="Y1427" s="33"/>
      <c r="Z1427" s="33"/>
      <c r="AA1427" s="33"/>
      <c r="AB1427" s="33"/>
      <c r="AC1427" s="33"/>
      <c r="AD1427" s="33"/>
      <c r="AE1427" s="33"/>
      <c r="AF1427" s="33"/>
      <c r="AG1427" s="34"/>
      <c r="AH1427" s="34"/>
      <c r="AI1427" s="34"/>
    </row>
    <row r="1428" spans="1:35" s="32" customFormat="1" ht="24">
      <c r="A1428" s="37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8"/>
      <c r="W1428" s="33"/>
      <c r="X1428" s="33"/>
      <c r="Y1428" s="33"/>
      <c r="Z1428" s="33"/>
      <c r="AA1428" s="33"/>
      <c r="AB1428" s="33"/>
      <c r="AC1428" s="33"/>
      <c r="AD1428" s="33"/>
      <c r="AE1428" s="33"/>
      <c r="AF1428" s="33"/>
      <c r="AG1428" s="34"/>
      <c r="AH1428" s="34"/>
      <c r="AI1428" s="34"/>
    </row>
    <row r="1429" spans="1:35" s="32" customFormat="1" ht="24">
      <c r="A1429" s="37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8"/>
      <c r="W1429" s="33"/>
      <c r="X1429" s="33"/>
      <c r="Y1429" s="33"/>
      <c r="Z1429" s="33"/>
      <c r="AA1429" s="33"/>
      <c r="AB1429" s="33"/>
      <c r="AC1429" s="33"/>
      <c r="AD1429" s="33"/>
      <c r="AE1429" s="33"/>
      <c r="AF1429" s="33"/>
      <c r="AG1429" s="34"/>
      <c r="AH1429" s="34"/>
      <c r="AI1429" s="34"/>
    </row>
    <row r="1430" spans="1:35" s="32" customFormat="1" ht="24">
      <c r="A1430" s="37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8"/>
      <c r="W1430" s="33"/>
      <c r="X1430" s="33"/>
      <c r="Y1430" s="33"/>
      <c r="Z1430" s="33"/>
      <c r="AA1430" s="33"/>
      <c r="AB1430" s="33"/>
      <c r="AC1430" s="33"/>
      <c r="AD1430" s="33"/>
      <c r="AE1430" s="33"/>
      <c r="AF1430" s="33"/>
      <c r="AG1430" s="34"/>
      <c r="AH1430" s="34"/>
      <c r="AI1430" s="34"/>
    </row>
    <row r="1431" spans="1:35" s="32" customFormat="1" ht="24">
      <c r="A1431" s="37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8"/>
      <c r="W1431" s="33"/>
      <c r="X1431" s="33"/>
      <c r="Y1431" s="33"/>
      <c r="Z1431" s="33"/>
      <c r="AA1431" s="33"/>
      <c r="AB1431" s="33"/>
      <c r="AC1431" s="33"/>
      <c r="AD1431" s="33"/>
      <c r="AE1431" s="33"/>
      <c r="AF1431" s="33"/>
      <c r="AG1431" s="34"/>
      <c r="AH1431" s="34"/>
      <c r="AI1431" s="34"/>
    </row>
    <row r="1432" spans="1:35" s="32" customFormat="1" ht="24">
      <c r="A1432" s="37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8"/>
      <c r="W1432" s="33"/>
      <c r="X1432" s="33"/>
      <c r="Y1432" s="33"/>
      <c r="Z1432" s="33"/>
      <c r="AA1432" s="33"/>
      <c r="AB1432" s="33"/>
      <c r="AC1432" s="33"/>
      <c r="AD1432" s="33"/>
      <c r="AE1432" s="33"/>
      <c r="AF1432" s="33"/>
      <c r="AG1432" s="34"/>
      <c r="AH1432" s="34"/>
      <c r="AI1432" s="34"/>
    </row>
    <row r="1433" spans="1:35" s="32" customFormat="1" ht="24">
      <c r="A1433" s="37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8"/>
      <c r="W1433" s="33"/>
      <c r="X1433" s="33"/>
      <c r="Y1433" s="33"/>
      <c r="Z1433" s="33"/>
      <c r="AA1433" s="33"/>
      <c r="AB1433" s="33"/>
      <c r="AC1433" s="33"/>
      <c r="AD1433" s="33"/>
      <c r="AE1433" s="33"/>
      <c r="AF1433" s="33"/>
      <c r="AG1433" s="34"/>
      <c r="AH1433" s="34"/>
      <c r="AI1433" s="34"/>
    </row>
    <row r="1434" spans="1:35" s="32" customFormat="1" ht="24">
      <c r="A1434" s="37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8"/>
      <c r="W1434" s="33"/>
      <c r="X1434" s="33"/>
      <c r="Y1434" s="33"/>
      <c r="Z1434" s="33"/>
      <c r="AA1434" s="33"/>
      <c r="AB1434" s="33"/>
      <c r="AC1434" s="33"/>
      <c r="AD1434" s="33"/>
      <c r="AE1434" s="33"/>
      <c r="AF1434" s="33"/>
      <c r="AG1434" s="34"/>
      <c r="AH1434" s="34"/>
      <c r="AI1434" s="34"/>
    </row>
    <row r="1435" spans="1:35" s="32" customFormat="1" ht="24">
      <c r="A1435" s="37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8"/>
      <c r="W1435" s="33"/>
      <c r="X1435" s="33"/>
      <c r="Y1435" s="33"/>
      <c r="Z1435" s="33"/>
      <c r="AA1435" s="33"/>
      <c r="AB1435" s="33"/>
      <c r="AC1435" s="33"/>
      <c r="AD1435" s="33"/>
      <c r="AE1435" s="33"/>
      <c r="AF1435" s="33"/>
      <c r="AG1435" s="34"/>
      <c r="AH1435" s="34"/>
      <c r="AI1435" s="34"/>
    </row>
    <row r="1436" spans="1:35" s="32" customFormat="1" ht="24">
      <c r="A1436" s="37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8"/>
      <c r="W1436" s="33"/>
      <c r="X1436" s="33"/>
      <c r="Y1436" s="33"/>
      <c r="Z1436" s="33"/>
      <c r="AA1436" s="33"/>
      <c r="AB1436" s="33"/>
      <c r="AC1436" s="33"/>
      <c r="AD1436" s="33"/>
      <c r="AE1436" s="33"/>
      <c r="AF1436" s="33"/>
      <c r="AG1436" s="34"/>
      <c r="AH1436" s="34"/>
      <c r="AI1436" s="34"/>
    </row>
    <row r="1437" spans="1:35" s="32" customFormat="1" ht="24">
      <c r="A1437" s="37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8"/>
      <c r="W1437" s="33"/>
      <c r="X1437" s="33"/>
      <c r="Y1437" s="33"/>
      <c r="Z1437" s="33"/>
      <c r="AA1437" s="33"/>
      <c r="AB1437" s="33"/>
      <c r="AC1437" s="33"/>
      <c r="AD1437" s="33"/>
      <c r="AE1437" s="33"/>
      <c r="AF1437" s="33"/>
      <c r="AG1437" s="34"/>
      <c r="AH1437" s="34"/>
      <c r="AI1437" s="34"/>
    </row>
    <row r="1438" spans="1:35" s="32" customFormat="1" ht="24">
      <c r="A1438" s="37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8"/>
      <c r="W1438" s="33"/>
      <c r="X1438" s="33"/>
      <c r="Y1438" s="33"/>
      <c r="Z1438" s="33"/>
      <c r="AA1438" s="33"/>
      <c r="AB1438" s="33"/>
      <c r="AC1438" s="33"/>
      <c r="AD1438" s="33"/>
      <c r="AE1438" s="33"/>
      <c r="AF1438" s="33"/>
      <c r="AG1438" s="34"/>
      <c r="AH1438" s="34"/>
      <c r="AI1438" s="34"/>
    </row>
    <row r="1439" spans="1:35" s="32" customFormat="1" ht="24">
      <c r="A1439" s="37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8"/>
      <c r="W1439" s="33"/>
      <c r="X1439" s="33"/>
      <c r="Y1439" s="33"/>
      <c r="Z1439" s="33"/>
      <c r="AA1439" s="33"/>
      <c r="AB1439" s="33"/>
      <c r="AC1439" s="33"/>
      <c r="AD1439" s="33"/>
      <c r="AE1439" s="33"/>
      <c r="AF1439" s="33"/>
      <c r="AG1439" s="34"/>
      <c r="AH1439" s="34"/>
      <c r="AI1439" s="34"/>
    </row>
    <row r="1440" spans="1:35" s="32" customFormat="1" ht="24">
      <c r="A1440" s="37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8"/>
      <c r="W1440" s="33"/>
      <c r="X1440" s="33"/>
      <c r="Y1440" s="33"/>
      <c r="Z1440" s="33"/>
      <c r="AA1440" s="33"/>
      <c r="AB1440" s="33"/>
      <c r="AC1440" s="33"/>
      <c r="AD1440" s="33"/>
      <c r="AE1440" s="33"/>
      <c r="AF1440" s="33"/>
      <c r="AG1440" s="34"/>
      <c r="AH1440" s="34"/>
      <c r="AI1440" s="34"/>
    </row>
    <row r="1441" spans="1:35" s="32" customFormat="1" ht="24">
      <c r="A1441" s="37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8"/>
      <c r="W1441" s="33"/>
      <c r="X1441" s="33"/>
      <c r="Y1441" s="33"/>
      <c r="Z1441" s="33"/>
      <c r="AA1441" s="33"/>
      <c r="AB1441" s="33"/>
      <c r="AC1441" s="33"/>
      <c r="AD1441" s="33"/>
      <c r="AE1441" s="33"/>
      <c r="AF1441" s="33"/>
      <c r="AG1441" s="34"/>
      <c r="AH1441" s="34"/>
      <c r="AI1441" s="34"/>
    </row>
    <row r="1442" spans="1:35" s="32" customFormat="1" ht="24">
      <c r="A1442" s="37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8"/>
      <c r="W1442" s="33"/>
      <c r="X1442" s="33"/>
      <c r="Y1442" s="33"/>
      <c r="Z1442" s="33"/>
      <c r="AA1442" s="33"/>
      <c r="AB1442" s="33"/>
      <c r="AC1442" s="33"/>
      <c r="AD1442" s="33"/>
      <c r="AE1442" s="33"/>
      <c r="AF1442" s="33"/>
      <c r="AG1442" s="34"/>
      <c r="AH1442" s="34"/>
      <c r="AI1442" s="34"/>
    </row>
    <row r="1443" spans="1:35" s="32" customFormat="1" ht="24">
      <c r="A1443" s="37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8"/>
      <c r="W1443" s="33"/>
      <c r="X1443" s="33"/>
      <c r="Y1443" s="33"/>
      <c r="Z1443" s="33"/>
      <c r="AA1443" s="33"/>
      <c r="AB1443" s="33"/>
      <c r="AC1443" s="33"/>
      <c r="AD1443" s="33"/>
      <c r="AE1443" s="33"/>
      <c r="AF1443" s="33"/>
      <c r="AG1443" s="34"/>
      <c r="AH1443" s="34"/>
      <c r="AI1443" s="34"/>
    </row>
    <row r="1444" spans="1:35" s="32" customFormat="1" ht="24">
      <c r="A1444" s="37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8"/>
      <c r="W1444" s="33"/>
      <c r="X1444" s="33"/>
      <c r="Y1444" s="33"/>
      <c r="Z1444" s="33"/>
      <c r="AA1444" s="33"/>
      <c r="AB1444" s="33"/>
      <c r="AC1444" s="33"/>
      <c r="AD1444" s="33"/>
      <c r="AE1444" s="33"/>
      <c r="AF1444" s="33"/>
      <c r="AG1444" s="34"/>
      <c r="AH1444" s="34"/>
      <c r="AI1444" s="34"/>
    </row>
    <row r="1445" spans="1:35" s="32" customFormat="1" ht="24">
      <c r="A1445" s="37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8"/>
      <c r="W1445" s="33"/>
      <c r="X1445" s="33"/>
      <c r="Y1445" s="33"/>
      <c r="Z1445" s="33"/>
      <c r="AA1445" s="33"/>
      <c r="AB1445" s="33"/>
      <c r="AC1445" s="33"/>
      <c r="AD1445" s="33"/>
      <c r="AE1445" s="33"/>
      <c r="AF1445" s="33"/>
      <c r="AG1445" s="34"/>
      <c r="AH1445" s="34"/>
      <c r="AI1445" s="34"/>
    </row>
    <row r="1446" spans="1:35" s="32" customFormat="1" ht="24">
      <c r="A1446" s="37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8"/>
      <c r="W1446" s="33"/>
      <c r="X1446" s="33"/>
      <c r="Y1446" s="33"/>
      <c r="Z1446" s="33"/>
      <c r="AA1446" s="33"/>
      <c r="AB1446" s="33"/>
      <c r="AC1446" s="33"/>
      <c r="AD1446" s="33"/>
      <c r="AE1446" s="33"/>
      <c r="AF1446" s="33"/>
      <c r="AG1446" s="34"/>
      <c r="AH1446" s="34"/>
      <c r="AI1446" s="34"/>
    </row>
    <row r="1447" spans="1:35" s="32" customFormat="1" ht="24">
      <c r="A1447" s="37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8"/>
      <c r="W1447" s="33"/>
      <c r="X1447" s="33"/>
      <c r="Y1447" s="33"/>
      <c r="Z1447" s="33"/>
      <c r="AA1447" s="33"/>
      <c r="AB1447" s="33"/>
      <c r="AC1447" s="33"/>
      <c r="AD1447" s="33"/>
      <c r="AE1447" s="33"/>
      <c r="AF1447" s="33"/>
      <c r="AG1447" s="34"/>
      <c r="AH1447" s="34"/>
      <c r="AI1447" s="34"/>
    </row>
    <row r="1448" spans="1:35" s="32" customFormat="1" ht="24">
      <c r="A1448" s="37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8"/>
      <c r="W1448" s="33"/>
      <c r="X1448" s="33"/>
      <c r="Y1448" s="33"/>
      <c r="Z1448" s="33"/>
      <c r="AA1448" s="33"/>
      <c r="AB1448" s="33"/>
      <c r="AC1448" s="33"/>
      <c r="AD1448" s="33"/>
      <c r="AE1448" s="33"/>
      <c r="AF1448" s="33"/>
      <c r="AG1448" s="34"/>
      <c r="AH1448" s="34"/>
      <c r="AI1448" s="34"/>
    </row>
    <row r="1449" spans="1:35" s="32" customFormat="1" ht="24">
      <c r="A1449" s="37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8"/>
      <c r="W1449" s="33"/>
      <c r="X1449" s="33"/>
      <c r="Y1449" s="33"/>
      <c r="Z1449" s="33"/>
      <c r="AA1449" s="33"/>
      <c r="AB1449" s="33"/>
      <c r="AC1449" s="33"/>
      <c r="AD1449" s="33"/>
      <c r="AE1449" s="33"/>
      <c r="AF1449" s="33"/>
      <c r="AG1449" s="34"/>
      <c r="AH1449" s="34"/>
      <c r="AI1449" s="34"/>
    </row>
    <row r="1450" spans="1:35" s="32" customFormat="1" ht="24">
      <c r="A1450" s="37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8"/>
      <c r="W1450" s="33"/>
      <c r="X1450" s="33"/>
      <c r="Y1450" s="33"/>
      <c r="Z1450" s="33"/>
      <c r="AA1450" s="33"/>
      <c r="AB1450" s="33"/>
      <c r="AC1450" s="33"/>
      <c r="AD1450" s="33"/>
      <c r="AE1450" s="33"/>
      <c r="AF1450" s="33"/>
      <c r="AG1450" s="34"/>
      <c r="AH1450" s="34"/>
      <c r="AI1450" s="34"/>
    </row>
    <row r="1451" spans="1:35" s="32" customFormat="1" ht="24">
      <c r="A1451" s="37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8"/>
      <c r="W1451" s="33"/>
      <c r="X1451" s="33"/>
      <c r="Y1451" s="33"/>
      <c r="Z1451" s="33"/>
      <c r="AA1451" s="33"/>
      <c r="AB1451" s="33"/>
      <c r="AC1451" s="33"/>
      <c r="AD1451" s="33"/>
      <c r="AE1451" s="33"/>
      <c r="AF1451" s="33"/>
      <c r="AG1451" s="34"/>
      <c r="AH1451" s="34"/>
      <c r="AI1451" s="34"/>
    </row>
    <row r="1452" spans="1:35" s="32" customFormat="1" ht="24">
      <c r="A1452" s="37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8"/>
      <c r="W1452" s="33"/>
      <c r="X1452" s="33"/>
      <c r="Y1452" s="33"/>
      <c r="Z1452" s="33"/>
      <c r="AA1452" s="33"/>
      <c r="AB1452" s="33"/>
      <c r="AC1452" s="33"/>
      <c r="AD1452" s="33"/>
      <c r="AE1452" s="33"/>
      <c r="AF1452" s="33"/>
      <c r="AG1452" s="34"/>
      <c r="AH1452" s="34"/>
      <c r="AI1452" s="34"/>
    </row>
    <row r="1453" spans="1:35" s="32" customFormat="1" ht="24">
      <c r="A1453" s="37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8"/>
      <c r="W1453" s="33"/>
      <c r="X1453" s="33"/>
      <c r="Y1453" s="33"/>
      <c r="Z1453" s="33"/>
      <c r="AA1453" s="33"/>
      <c r="AB1453" s="33"/>
      <c r="AC1453" s="33"/>
      <c r="AD1453" s="33"/>
      <c r="AE1453" s="33"/>
      <c r="AF1453" s="33"/>
      <c r="AG1453" s="34"/>
      <c r="AH1453" s="34"/>
      <c r="AI1453" s="34"/>
    </row>
    <row r="1454" spans="1:35" s="32" customFormat="1" ht="24">
      <c r="A1454" s="37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8"/>
      <c r="W1454" s="33"/>
      <c r="X1454" s="33"/>
      <c r="Y1454" s="33"/>
      <c r="Z1454" s="33"/>
      <c r="AA1454" s="33"/>
      <c r="AB1454" s="33"/>
      <c r="AC1454" s="33"/>
      <c r="AD1454" s="33"/>
      <c r="AE1454" s="33"/>
      <c r="AF1454" s="33"/>
      <c r="AG1454" s="34"/>
      <c r="AH1454" s="34"/>
      <c r="AI1454" s="34"/>
    </row>
    <row r="1455" spans="1:35" s="32" customFormat="1" ht="24">
      <c r="A1455" s="37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8"/>
      <c r="W1455" s="33"/>
      <c r="X1455" s="33"/>
      <c r="Y1455" s="33"/>
      <c r="Z1455" s="33"/>
      <c r="AA1455" s="33"/>
      <c r="AB1455" s="33"/>
      <c r="AC1455" s="33"/>
      <c r="AD1455" s="33"/>
      <c r="AE1455" s="33"/>
      <c r="AF1455" s="33"/>
      <c r="AG1455" s="34"/>
      <c r="AH1455" s="34"/>
      <c r="AI1455" s="34"/>
    </row>
    <row r="1456" spans="1:35" s="32" customFormat="1" ht="24">
      <c r="A1456" s="37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8"/>
      <c r="W1456" s="33"/>
      <c r="X1456" s="33"/>
      <c r="Y1456" s="33"/>
      <c r="Z1456" s="33"/>
      <c r="AA1456" s="33"/>
      <c r="AB1456" s="33"/>
      <c r="AC1456" s="33"/>
      <c r="AD1456" s="33"/>
      <c r="AE1456" s="33"/>
      <c r="AF1456" s="33"/>
      <c r="AG1456" s="34"/>
      <c r="AH1456" s="34"/>
      <c r="AI1456" s="34"/>
    </row>
    <row r="1457" spans="1:35" s="32" customFormat="1" ht="24">
      <c r="A1457" s="37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8"/>
      <c r="W1457" s="33"/>
      <c r="X1457" s="33"/>
      <c r="Y1457" s="33"/>
      <c r="Z1457" s="33"/>
      <c r="AA1457" s="33"/>
      <c r="AB1457" s="33"/>
      <c r="AC1457" s="33"/>
      <c r="AD1457" s="33"/>
      <c r="AE1457" s="33"/>
      <c r="AF1457" s="33"/>
      <c r="AG1457" s="34"/>
      <c r="AH1457" s="34"/>
      <c r="AI1457" s="34"/>
    </row>
    <row r="1458" spans="1:35" s="32" customFormat="1" ht="24">
      <c r="A1458" s="37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8"/>
      <c r="W1458" s="33"/>
      <c r="X1458" s="33"/>
      <c r="Y1458" s="33"/>
      <c r="Z1458" s="33"/>
      <c r="AA1458" s="33"/>
      <c r="AB1458" s="33"/>
      <c r="AC1458" s="33"/>
      <c r="AD1458" s="33"/>
      <c r="AE1458" s="33"/>
      <c r="AF1458" s="33"/>
      <c r="AG1458" s="34"/>
      <c r="AH1458" s="34"/>
      <c r="AI1458" s="34"/>
    </row>
    <row r="1459" spans="1:35" s="32" customFormat="1" ht="24">
      <c r="A1459" s="37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8"/>
      <c r="W1459" s="33"/>
      <c r="X1459" s="33"/>
      <c r="Y1459" s="33"/>
      <c r="Z1459" s="33"/>
      <c r="AA1459" s="33"/>
      <c r="AB1459" s="33"/>
      <c r="AC1459" s="33"/>
      <c r="AD1459" s="33"/>
      <c r="AE1459" s="33"/>
      <c r="AF1459" s="33"/>
      <c r="AG1459" s="34"/>
      <c r="AH1459" s="34"/>
      <c r="AI1459" s="34"/>
    </row>
    <row r="1460" spans="1:35" s="32" customFormat="1" ht="24">
      <c r="A1460" s="37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8"/>
      <c r="W1460" s="33"/>
      <c r="X1460" s="33"/>
      <c r="Y1460" s="33"/>
      <c r="Z1460" s="33"/>
      <c r="AA1460" s="33"/>
      <c r="AB1460" s="33"/>
      <c r="AC1460" s="33"/>
      <c r="AD1460" s="33"/>
      <c r="AE1460" s="33"/>
      <c r="AF1460" s="33"/>
      <c r="AG1460" s="34"/>
      <c r="AH1460" s="34"/>
      <c r="AI1460" s="34"/>
    </row>
    <row r="1461" spans="1:35" s="32" customFormat="1" ht="24">
      <c r="A1461" s="37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8"/>
      <c r="W1461" s="33"/>
      <c r="X1461" s="33"/>
      <c r="Y1461" s="33"/>
      <c r="Z1461" s="33"/>
      <c r="AA1461" s="33"/>
      <c r="AB1461" s="33"/>
      <c r="AC1461" s="33"/>
      <c r="AD1461" s="33"/>
      <c r="AE1461" s="33"/>
      <c r="AF1461" s="33"/>
      <c r="AG1461" s="34"/>
      <c r="AH1461" s="34"/>
      <c r="AI1461" s="34"/>
    </row>
    <row r="1462" spans="1:35" s="32" customFormat="1" ht="24">
      <c r="A1462" s="37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8"/>
      <c r="W1462" s="33"/>
      <c r="X1462" s="33"/>
      <c r="Y1462" s="33"/>
      <c r="Z1462" s="33"/>
      <c r="AA1462" s="33"/>
      <c r="AB1462" s="33"/>
      <c r="AC1462" s="33"/>
      <c r="AD1462" s="33"/>
      <c r="AE1462" s="33"/>
      <c r="AF1462" s="33"/>
      <c r="AG1462" s="34"/>
      <c r="AH1462" s="34"/>
      <c r="AI1462" s="34"/>
    </row>
    <row r="1463" spans="1:35" s="32" customFormat="1" ht="24">
      <c r="A1463" s="37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8"/>
      <c r="W1463" s="33"/>
      <c r="X1463" s="33"/>
      <c r="Y1463" s="33"/>
      <c r="Z1463" s="33"/>
      <c r="AA1463" s="33"/>
      <c r="AB1463" s="33"/>
      <c r="AC1463" s="33"/>
      <c r="AD1463" s="33"/>
      <c r="AE1463" s="33"/>
      <c r="AF1463" s="33"/>
      <c r="AG1463" s="34"/>
      <c r="AH1463" s="34"/>
      <c r="AI1463" s="34"/>
    </row>
    <row r="1464" spans="1:35" s="32" customFormat="1" ht="24">
      <c r="A1464" s="37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8"/>
      <c r="W1464" s="33"/>
      <c r="X1464" s="33"/>
      <c r="Y1464" s="33"/>
      <c r="Z1464" s="33"/>
      <c r="AA1464" s="33"/>
      <c r="AB1464" s="33"/>
      <c r="AC1464" s="33"/>
      <c r="AD1464" s="33"/>
      <c r="AE1464" s="33"/>
      <c r="AF1464" s="33"/>
      <c r="AG1464" s="34"/>
      <c r="AH1464" s="34"/>
      <c r="AI1464" s="34"/>
    </row>
    <row r="1465" spans="1:35" s="32" customFormat="1" ht="24">
      <c r="A1465" s="37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8"/>
      <c r="W1465" s="33"/>
      <c r="X1465" s="33"/>
      <c r="Y1465" s="33"/>
      <c r="Z1465" s="33"/>
      <c r="AA1465" s="33"/>
      <c r="AB1465" s="33"/>
      <c r="AC1465" s="33"/>
      <c r="AD1465" s="33"/>
      <c r="AE1465" s="33"/>
      <c r="AF1465" s="33"/>
      <c r="AG1465" s="34"/>
      <c r="AH1465" s="34"/>
      <c r="AI1465" s="34"/>
    </row>
    <row r="1466" spans="1:35" s="32" customFormat="1" ht="24">
      <c r="A1466" s="37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8"/>
      <c r="W1466" s="33"/>
      <c r="X1466" s="33"/>
      <c r="Y1466" s="33"/>
      <c r="Z1466" s="33"/>
      <c r="AA1466" s="33"/>
      <c r="AB1466" s="33"/>
      <c r="AC1466" s="33"/>
      <c r="AD1466" s="33"/>
      <c r="AE1466" s="33"/>
      <c r="AF1466" s="33"/>
      <c r="AG1466" s="34"/>
      <c r="AH1466" s="34"/>
      <c r="AI1466" s="34"/>
    </row>
    <row r="1467" spans="1:35" s="32" customFormat="1" ht="24">
      <c r="A1467" s="37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8"/>
      <c r="W1467" s="33"/>
      <c r="X1467" s="33"/>
      <c r="Y1467" s="33"/>
      <c r="Z1467" s="33"/>
      <c r="AA1467" s="33"/>
      <c r="AB1467" s="33"/>
      <c r="AC1467" s="33"/>
      <c r="AD1467" s="33"/>
      <c r="AE1467" s="33"/>
      <c r="AF1467" s="33"/>
      <c r="AG1467" s="34"/>
      <c r="AH1467" s="34"/>
      <c r="AI1467" s="34"/>
    </row>
    <row r="1468" spans="1:35" s="32" customFormat="1" ht="24">
      <c r="A1468" s="37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8"/>
      <c r="W1468" s="33"/>
      <c r="X1468" s="33"/>
      <c r="Y1468" s="33"/>
      <c r="Z1468" s="33"/>
      <c r="AA1468" s="33"/>
      <c r="AB1468" s="33"/>
      <c r="AC1468" s="33"/>
      <c r="AD1468" s="33"/>
      <c r="AE1468" s="33"/>
      <c r="AF1468" s="33"/>
      <c r="AG1468" s="34"/>
      <c r="AH1468" s="34"/>
      <c r="AI1468" s="34"/>
    </row>
  </sheetData>
  <sheetProtection/>
  <autoFilter ref="A1:AI38"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="148" zoomScaleNormal="148" zoomScalePageLayoutView="0" workbookViewId="0" topLeftCell="A1">
      <selection activeCell="A8" sqref="A8"/>
    </sheetView>
  </sheetViews>
  <sheetFormatPr defaultColWidth="9.140625" defaultRowHeight="21.75"/>
  <cols>
    <col min="1" max="1" width="87.421875" style="20" bestFit="1" customWidth="1"/>
    <col min="2" max="16384" width="9.140625" style="20" customWidth="1"/>
  </cols>
  <sheetData>
    <row r="1" spans="1:2" ht="21.75">
      <c r="A1" s="46" t="s">
        <v>84</v>
      </c>
      <c r="B1" s="20">
        <v>1</v>
      </c>
    </row>
    <row r="2" spans="1:2" ht="21.75">
      <c r="A2" s="20" t="s">
        <v>83</v>
      </c>
      <c r="B2" s="20">
        <v>1</v>
      </c>
    </row>
    <row r="3" spans="1:2" ht="21.75">
      <c r="A3" s="20" t="s">
        <v>87</v>
      </c>
      <c r="B3" s="20">
        <v>1</v>
      </c>
    </row>
    <row r="4" spans="1:2" ht="21.75">
      <c r="A4" s="20" t="s">
        <v>88</v>
      </c>
      <c r="B4" s="20">
        <v>1</v>
      </c>
    </row>
    <row r="5" spans="1:2" ht="21.75">
      <c r="A5" s="20" t="s">
        <v>92</v>
      </c>
      <c r="B5" s="20">
        <v>2</v>
      </c>
    </row>
    <row r="6" spans="1:2" ht="21.75">
      <c r="A6" s="20" t="s">
        <v>89</v>
      </c>
      <c r="B6" s="20">
        <v>1</v>
      </c>
    </row>
    <row r="7" spans="1:2" ht="21.75">
      <c r="A7" s="20" t="s">
        <v>90</v>
      </c>
      <c r="B7" s="20">
        <v>1</v>
      </c>
    </row>
    <row r="8" spans="1:2" ht="21.75">
      <c r="A8" s="20" t="s">
        <v>91</v>
      </c>
      <c r="B8" s="20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18" zoomScaleNormal="118" zoomScalePageLayoutView="0" workbookViewId="0" topLeftCell="A1">
      <selection activeCell="C8" sqref="C8"/>
    </sheetView>
  </sheetViews>
  <sheetFormatPr defaultColWidth="9.140625" defaultRowHeight="21.75"/>
  <cols>
    <col min="1" max="1" width="19.28125" style="34" customWidth="1"/>
    <col min="2" max="7" width="11.28125" style="33" customWidth="1"/>
    <col min="8" max="8" width="10.00390625" style="34" customWidth="1"/>
    <col min="9" max="16384" width="9.140625" style="34" customWidth="1"/>
  </cols>
  <sheetData>
    <row r="1" spans="1:8" ht="24">
      <c r="A1" s="47" t="s">
        <v>73</v>
      </c>
      <c r="B1" s="48"/>
      <c r="C1" s="48"/>
      <c r="D1" s="48"/>
      <c r="E1" s="48"/>
      <c r="F1" s="48"/>
      <c r="G1" s="48"/>
      <c r="H1" s="48"/>
    </row>
    <row r="2" spans="1:8" ht="24">
      <c r="A2" s="47" t="s">
        <v>93</v>
      </c>
      <c r="B2" s="48"/>
      <c r="C2" s="48"/>
      <c r="D2" s="48"/>
      <c r="E2" s="48"/>
      <c r="F2" s="48"/>
      <c r="G2" s="48"/>
      <c r="H2" s="48"/>
    </row>
    <row r="3" spans="1:8" ht="24">
      <c r="A3" s="47" t="s">
        <v>133</v>
      </c>
      <c r="B3" s="47"/>
      <c r="C3" s="47"/>
      <c r="D3" s="47"/>
      <c r="E3" s="47"/>
      <c r="F3" s="47"/>
      <c r="G3" s="47"/>
      <c r="H3" s="47"/>
    </row>
    <row r="4" spans="1:8" ht="24">
      <c r="A4" s="47" t="s">
        <v>99</v>
      </c>
      <c r="B4" s="47"/>
      <c r="C4" s="47"/>
      <c r="D4" s="47"/>
      <c r="E4" s="47"/>
      <c r="F4" s="47"/>
      <c r="G4" s="47"/>
      <c r="H4" s="47"/>
    </row>
    <row r="5" spans="1:8" ht="24">
      <c r="A5" s="47"/>
      <c r="B5" s="47"/>
      <c r="C5" s="47"/>
      <c r="D5" s="47"/>
      <c r="E5" s="47"/>
      <c r="F5" s="47"/>
      <c r="G5" s="47"/>
      <c r="H5" s="47"/>
    </row>
    <row r="6" spans="1:7" s="49" customFormat="1" ht="23.25">
      <c r="A6" s="49" t="s">
        <v>98</v>
      </c>
      <c r="B6" s="50"/>
      <c r="C6" s="50"/>
      <c r="D6" s="50"/>
      <c r="E6" s="50"/>
      <c r="F6" s="50"/>
      <c r="G6" s="50"/>
    </row>
    <row r="7" spans="1:7" s="49" customFormat="1" ht="23.25">
      <c r="A7" s="49" t="s">
        <v>97</v>
      </c>
      <c r="B7" s="50"/>
      <c r="C7" s="50"/>
      <c r="D7" s="50"/>
      <c r="E7" s="50"/>
      <c r="F7" s="50"/>
      <c r="G7" s="50"/>
    </row>
    <row r="8" spans="1:7" s="49" customFormat="1" ht="23.25">
      <c r="A8" s="49" t="s">
        <v>96</v>
      </c>
      <c r="B8" s="50"/>
      <c r="C8" s="50"/>
      <c r="D8" s="50"/>
      <c r="E8" s="50"/>
      <c r="F8" s="50"/>
      <c r="G8" s="50"/>
    </row>
    <row r="9" spans="1:7" s="49" customFormat="1" ht="23.25">
      <c r="A9" s="49" t="s">
        <v>94</v>
      </c>
      <c r="B9" s="50"/>
      <c r="C9" s="50"/>
      <c r="D9" s="50"/>
      <c r="E9" s="50"/>
      <c r="F9" s="50"/>
      <c r="G9" s="50"/>
    </row>
    <row r="10" spans="1:7" s="49" customFormat="1" ht="23.25">
      <c r="A10" s="49" t="s">
        <v>134</v>
      </c>
      <c r="B10" s="50"/>
      <c r="C10" s="50"/>
      <c r="D10" s="50"/>
      <c r="E10" s="50"/>
      <c r="F10" s="50"/>
      <c r="G10" s="50"/>
    </row>
    <row r="11" spans="2:7" s="49" customFormat="1" ht="23.25">
      <c r="B11" s="50"/>
      <c r="C11" s="50"/>
      <c r="D11" s="50"/>
      <c r="E11" s="50"/>
      <c r="F11" s="50"/>
      <c r="G11" s="50"/>
    </row>
    <row r="12" ht="24">
      <c r="A12" s="51" t="s">
        <v>74</v>
      </c>
    </row>
    <row r="13" ht="14.25" customHeight="1"/>
    <row r="14" spans="1:7" s="53" customFormat="1" ht="36.75" customHeight="1">
      <c r="A14" s="159" t="s">
        <v>12</v>
      </c>
      <c r="B14" s="159" t="s">
        <v>16</v>
      </c>
      <c r="C14" s="159"/>
      <c r="D14" s="159" t="s">
        <v>17</v>
      </c>
      <c r="E14" s="159"/>
      <c r="F14" s="159" t="s">
        <v>5</v>
      </c>
      <c r="G14" s="159"/>
    </row>
    <row r="15" spans="1:7" ht="27" customHeight="1">
      <c r="A15" s="159"/>
      <c r="B15" s="54" t="s">
        <v>18</v>
      </c>
      <c r="C15" s="54" t="s">
        <v>19</v>
      </c>
      <c r="D15" s="54" t="s">
        <v>18</v>
      </c>
      <c r="E15" s="54" t="s">
        <v>19</v>
      </c>
      <c r="F15" s="54" t="s">
        <v>18</v>
      </c>
      <c r="G15" s="54" t="s">
        <v>19</v>
      </c>
    </row>
    <row r="16" spans="1:7" ht="35.25" customHeight="1">
      <c r="A16" s="55" t="s">
        <v>21</v>
      </c>
      <c r="B16" s="52">
        <v>7</v>
      </c>
      <c r="C16" s="56">
        <f>B16*100/F16</f>
        <v>10.294117647058824</v>
      </c>
      <c r="D16" s="52">
        <v>61</v>
      </c>
      <c r="E16" s="56">
        <f>D16*100/F16</f>
        <v>89.70588235294117</v>
      </c>
      <c r="F16" s="52">
        <f>SUM(B16,D16)</f>
        <v>68</v>
      </c>
      <c r="G16" s="56">
        <f>C16+E16</f>
        <v>100</v>
      </c>
    </row>
    <row r="17" spans="1:7" ht="35.25" customHeight="1">
      <c r="A17" s="55" t="s">
        <v>20</v>
      </c>
      <c r="B17" s="52">
        <v>3</v>
      </c>
      <c r="C17" s="56">
        <f>B17*100/F17</f>
        <v>8.108108108108109</v>
      </c>
      <c r="D17" s="52">
        <v>34</v>
      </c>
      <c r="E17" s="56">
        <f>D17*100/F17</f>
        <v>91.89189189189189</v>
      </c>
      <c r="F17" s="52">
        <f>B17+D17</f>
        <v>37</v>
      </c>
      <c r="G17" s="56">
        <f>C17+E17</f>
        <v>100</v>
      </c>
    </row>
    <row r="18" spans="1:7" ht="33.75" customHeight="1">
      <c r="A18" s="57" t="s">
        <v>5</v>
      </c>
      <c r="B18" s="57">
        <f>SUM(B16:B17)</f>
        <v>10</v>
      </c>
      <c r="C18" s="58">
        <f>B18*100/F18</f>
        <v>9.523809523809524</v>
      </c>
      <c r="D18" s="57">
        <f>SUM(D16:D17)</f>
        <v>95</v>
      </c>
      <c r="E18" s="58">
        <f>D18*100/F18</f>
        <v>90.47619047619048</v>
      </c>
      <c r="F18" s="57">
        <f>SUM(F16:F17)</f>
        <v>105</v>
      </c>
      <c r="G18" s="58">
        <f>C18+E18</f>
        <v>100</v>
      </c>
    </row>
    <row r="20" ht="24">
      <c r="A20" s="144" t="s">
        <v>95</v>
      </c>
    </row>
    <row r="21" ht="24">
      <c r="A21" s="144" t="s">
        <v>100</v>
      </c>
    </row>
    <row r="22" ht="24">
      <c r="A22" s="144" t="s">
        <v>101</v>
      </c>
    </row>
  </sheetData>
  <sheetProtection/>
  <mergeCells count="4">
    <mergeCell ref="A14:A15"/>
    <mergeCell ref="B14:C14"/>
    <mergeCell ref="D14:E14"/>
    <mergeCell ref="F14:G1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="124" zoomScaleNormal="124" zoomScalePageLayoutView="0" workbookViewId="0" topLeftCell="A1">
      <selection activeCell="B14" sqref="B14"/>
    </sheetView>
  </sheetViews>
  <sheetFormatPr defaultColWidth="9.140625" defaultRowHeight="21.75"/>
  <cols>
    <col min="1" max="1" width="20.28125" style="34" customWidth="1"/>
    <col min="2" max="7" width="7.8515625" style="33" customWidth="1"/>
    <col min="8" max="9" width="7.8515625" style="34" customWidth="1"/>
    <col min="10" max="16384" width="9.140625" style="34" customWidth="1"/>
  </cols>
  <sheetData>
    <row r="1" ht="24">
      <c r="A1" s="51" t="s">
        <v>75</v>
      </c>
    </row>
    <row r="2" ht="14.25" customHeight="1"/>
    <row r="3" spans="1:9" s="53" customFormat="1" ht="45.75" customHeight="1">
      <c r="A3" s="159" t="s">
        <v>12</v>
      </c>
      <c r="B3" s="161" t="s">
        <v>54</v>
      </c>
      <c r="C3" s="160"/>
      <c r="D3" s="160" t="s">
        <v>26</v>
      </c>
      <c r="E3" s="160"/>
      <c r="F3" s="160" t="s">
        <v>27</v>
      </c>
      <c r="G3" s="160"/>
      <c r="H3" s="160" t="s">
        <v>5</v>
      </c>
      <c r="I3" s="160"/>
    </row>
    <row r="4" spans="1:9" ht="27" customHeight="1">
      <c r="A4" s="159"/>
      <c r="B4" s="54" t="s">
        <v>18</v>
      </c>
      <c r="C4" s="54" t="s">
        <v>19</v>
      </c>
      <c r="D4" s="54" t="s">
        <v>18</v>
      </c>
      <c r="E4" s="54" t="s">
        <v>19</v>
      </c>
      <c r="F4" s="54" t="s">
        <v>18</v>
      </c>
      <c r="G4" s="54" t="s">
        <v>19</v>
      </c>
      <c r="H4" s="54" t="s">
        <v>18</v>
      </c>
      <c r="I4" s="54" t="s">
        <v>19</v>
      </c>
    </row>
    <row r="5" spans="1:9" ht="33.75" customHeight="1">
      <c r="A5" s="59" t="s">
        <v>21</v>
      </c>
      <c r="B5" s="54">
        <v>40</v>
      </c>
      <c r="C5" s="60">
        <f>B5*100/H5</f>
        <v>58.8235294117647</v>
      </c>
      <c r="D5" s="54">
        <v>23</v>
      </c>
      <c r="E5" s="60">
        <f>D5*100/H5</f>
        <v>33.8235294117647</v>
      </c>
      <c r="F5" s="54">
        <v>5</v>
      </c>
      <c r="G5" s="60">
        <f>F5*100/H5</f>
        <v>7.352941176470588</v>
      </c>
      <c r="H5" s="61">
        <f>SUM(B5,D5,F5)</f>
        <v>68</v>
      </c>
      <c r="I5" s="60">
        <f>C5+E5+G5</f>
        <v>100</v>
      </c>
    </row>
    <row r="6" spans="1:9" ht="33.75" customHeight="1">
      <c r="A6" s="59" t="s">
        <v>20</v>
      </c>
      <c r="B6" s="54">
        <v>21</v>
      </c>
      <c r="C6" s="60">
        <f>B6*100/H6</f>
        <v>56.75675675675676</v>
      </c>
      <c r="D6" s="54">
        <v>9</v>
      </c>
      <c r="E6" s="60">
        <f>D6*100/H6</f>
        <v>24.324324324324323</v>
      </c>
      <c r="F6" s="54">
        <v>7</v>
      </c>
      <c r="G6" s="60">
        <f>F6*100/H6</f>
        <v>18.91891891891892</v>
      </c>
      <c r="H6" s="61">
        <f>SUM(B6,D6,F6)</f>
        <v>37</v>
      </c>
      <c r="I6" s="60">
        <f>C6+E6+G6</f>
        <v>100</v>
      </c>
    </row>
    <row r="7" spans="1:9" ht="33.75" customHeight="1">
      <c r="A7" s="62" t="s">
        <v>5</v>
      </c>
      <c r="B7" s="62">
        <f>SUM(B5:B6)</f>
        <v>61</v>
      </c>
      <c r="C7" s="63">
        <f>B7*100/H7</f>
        <v>58.095238095238095</v>
      </c>
      <c r="D7" s="62">
        <f>SUM(D5:D6)</f>
        <v>32</v>
      </c>
      <c r="E7" s="63">
        <f>D7*100/H7</f>
        <v>30.476190476190474</v>
      </c>
      <c r="F7" s="62">
        <f>SUM(F5:F6)</f>
        <v>12</v>
      </c>
      <c r="G7" s="63">
        <f>F7*100/H7</f>
        <v>11.428571428571429</v>
      </c>
      <c r="H7" s="64">
        <f>SUM(H5:H6)</f>
        <v>105</v>
      </c>
      <c r="I7" s="63">
        <f>C7+E7+G7</f>
        <v>100</v>
      </c>
    </row>
    <row r="9" ht="24">
      <c r="A9" s="144" t="s">
        <v>70</v>
      </c>
    </row>
    <row r="10" ht="24">
      <c r="A10" s="144" t="s">
        <v>102</v>
      </c>
    </row>
    <row r="11" ht="24">
      <c r="A11" s="144" t="s">
        <v>103</v>
      </c>
    </row>
    <row r="12" ht="24">
      <c r="A12" s="144" t="s">
        <v>105</v>
      </c>
    </row>
    <row r="13" ht="24">
      <c r="A13" s="144" t="s">
        <v>104</v>
      </c>
    </row>
    <row r="14" ht="24">
      <c r="A14" s="144"/>
    </row>
  </sheetData>
  <sheetProtection/>
  <mergeCells count="5">
    <mergeCell ref="H3:I3"/>
    <mergeCell ref="A3:A4"/>
    <mergeCell ref="B3:C3"/>
    <mergeCell ref="D3:E3"/>
    <mergeCell ref="F3:G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8" sqref="A18"/>
    </sheetView>
  </sheetViews>
  <sheetFormatPr defaultColWidth="9.140625" defaultRowHeight="21.75"/>
  <cols>
    <col min="1" max="1" width="38.8515625" style="20" customWidth="1"/>
    <col min="2" max="3" width="13.421875" style="20" customWidth="1"/>
    <col min="4" max="5" width="9.140625" style="20" customWidth="1"/>
    <col min="6" max="6" width="10.140625" style="20" customWidth="1"/>
    <col min="7" max="16384" width="9.140625" style="20" customWidth="1"/>
  </cols>
  <sheetData>
    <row r="1" spans="1:7" s="34" customFormat="1" ht="24">
      <c r="A1" s="51" t="s">
        <v>76</v>
      </c>
      <c r="B1" s="33"/>
      <c r="C1" s="33"/>
      <c r="D1" s="33"/>
      <c r="E1" s="33"/>
      <c r="F1" s="33"/>
      <c r="G1" s="33"/>
    </row>
    <row r="2" spans="2:7" s="34" customFormat="1" ht="15" customHeight="1">
      <c r="B2" s="33"/>
      <c r="C2" s="33"/>
      <c r="D2" s="33"/>
      <c r="E2" s="33"/>
      <c r="F2" s="33"/>
      <c r="G2" s="33"/>
    </row>
    <row r="3" spans="1:7" s="53" customFormat="1" ht="36" customHeight="1">
      <c r="A3" s="52" t="s">
        <v>25</v>
      </c>
      <c r="B3" s="52" t="s">
        <v>24</v>
      </c>
      <c r="C3" s="52" t="s">
        <v>9</v>
      </c>
      <c r="D3" s="65"/>
      <c r="E3" s="65"/>
      <c r="F3" s="65"/>
      <c r="G3" s="65"/>
    </row>
    <row r="4" spans="1:7" s="34" customFormat="1" ht="24">
      <c r="A4" s="66" t="s">
        <v>20</v>
      </c>
      <c r="B4" s="67"/>
      <c r="C4" s="67"/>
      <c r="D4" s="33"/>
      <c r="E4" s="33"/>
      <c r="F4" s="33"/>
      <c r="G4" s="33"/>
    </row>
    <row r="5" spans="1:7" s="34" customFormat="1" ht="24">
      <c r="A5" s="68" t="s">
        <v>22</v>
      </c>
      <c r="B5" s="69">
        <v>12</v>
      </c>
      <c r="C5" s="70">
        <f>B5*100/B12</f>
        <v>11.428571428571429</v>
      </c>
      <c r="D5" s="33"/>
      <c r="E5" s="33"/>
      <c r="F5" s="33"/>
      <c r="G5" s="33"/>
    </row>
    <row r="6" spans="1:7" s="34" customFormat="1" ht="24">
      <c r="A6" s="68" t="s">
        <v>23</v>
      </c>
      <c r="B6" s="71">
        <v>25</v>
      </c>
      <c r="C6" s="70">
        <f>B6*100/B12</f>
        <v>23.80952380952381</v>
      </c>
      <c r="D6" s="71"/>
      <c r="E6" s="33"/>
      <c r="F6" s="33"/>
      <c r="G6" s="33"/>
    </row>
    <row r="7" spans="1:7" s="34" customFormat="1" ht="24">
      <c r="A7" s="72" t="s">
        <v>21</v>
      </c>
      <c r="B7" s="69"/>
      <c r="C7" s="70"/>
      <c r="D7" s="33"/>
      <c r="E7" s="33"/>
      <c r="F7" s="33"/>
      <c r="G7" s="33"/>
    </row>
    <row r="8" spans="1:7" s="34" customFormat="1" ht="24">
      <c r="A8" s="68" t="s">
        <v>55</v>
      </c>
      <c r="B8" s="69">
        <v>12</v>
      </c>
      <c r="C8" s="70">
        <f>B8*100/B12</f>
        <v>11.428571428571429</v>
      </c>
      <c r="D8" s="33"/>
      <c r="E8" s="33"/>
      <c r="F8" s="33"/>
      <c r="G8" s="33"/>
    </row>
    <row r="9" spans="1:7" s="34" customFormat="1" ht="24">
      <c r="A9" s="68" t="s">
        <v>71</v>
      </c>
      <c r="B9" s="69">
        <v>14</v>
      </c>
      <c r="C9" s="70">
        <f>B9*100/B12</f>
        <v>13.333333333333334</v>
      </c>
      <c r="D9" s="33"/>
      <c r="E9" s="33"/>
      <c r="F9" s="33"/>
      <c r="G9" s="33"/>
    </row>
    <row r="10" spans="1:7" s="34" customFormat="1" ht="24">
      <c r="A10" s="68" t="s">
        <v>56</v>
      </c>
      <c r="B10" s="69">
        <v>19</v>
      </c>
      <c r="C10" s="70">
        <f>B10*100/B12</f>
        <v>18.095238095238095</v>
      </c>
      <c r="D10" s="33"/>
      <c r="E10" s="33"/>
      <c r="F10" s="33"/>
      <c r="G10" s="33"/>
    </row>
    <row r="11" spans="1:7" s="34" customFormat="1" ht="24">
      <c r="A11" s="68" t="s">
        <v>57</v>
      </c>
      <c r="B11" s="69">
        <v>23</v>
      </c>
      <c r="C11" s="70">
        <f>B11*100/B12</f>
        <v>21.904761904761905</v>
      </c>
      <c r="D11" s="33"/>
      <c r="E11" s="33"/>
      <c r="F11" s="33"/>
      <c r="G11" s="33"/>
    </row>
    <row r="12" spans="1:7" s="34" customFormat="1" ht="24">
      <c r="A12" s="62" t="s">
        <v>5</v>
      </c>
      <c r="B12" s="62">
        <f>SUM(B5:B11)</f>
        <v>105</v>
      </c>
      <c r="C12" s="63">
        <f>SUM(C5:C11)</f>
        <v>100</v>
      </c>
      <c r="D12" s="33"/>
      <c r="E12" s="33"/>
      <c r="F12" s="33"/>
      <c r="G12" s="33"/>
    </row>
    <row r="14" ht="24">
      <c r="A14" s="145" t="s">
        <v>135</v>
      </c>
    </row>
    <row r="15" ht="24">
      <c r="A15" s="145" t="s">
        <v>136</v>
      </c>
    </row>
    <row r="16" ht="24">
      <c r="A16" s="145" t="s">
        <v>137</v>
      </c>
    </row>
    <row r="17" ht="24">
      <c r="A17" s="73"/>
    </row>
    <row r="18" ht="24">
      <c r="A18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="112" zoomScaleNormal="112" zoomScalePageLayoutView="0" workbookViewId="0" topLeftCell="A1">
      <selection activeCell="A15" sqref="A15"/>
    </sheetView>
  </sheetViews>
  <sheetFormatPr defaultColWidth="6.421875" defaultRowHeight="21.75"/>
  <cols>
    <col min="1" max="1" width="15.421875" style="20" customWidth="1"/>
    <col min="2" max="13" width="6.00390625" style="19" customWidth="1"/>
    <col min="14" max="14" width="6.00390625" style="20" customWidth="1"/>
    <col min="15" max="15" width="6.57421875" style="20" bestFit="1" customWidth="1"/>
    <col min="16" max="17" width="6.28125" style="20" customWidth="1"/>
    <col min="18" max="16384" width="6.421875" style="20" customWidth="1"/>
  </cols>
  <sheetData>
    <row r="1" ht="24">
      <c r="A1" s="51" t="s">
        <v>77</v>
      </c>
    </row>
    <row r="3" spans="1:15" s="74" customFormat="1" ht="48" customHeight="1">
      <c r="A3" s="160" t="s">
        <v>12</v>
      </c>
      <c r="B3" s="161" t="s">
        <v>58</v>
      </c>
      <c r="C3" s="160"/>
      <c r="D3" s="160" t="s">
        <v>3</v>
      </c>
      <c r="E3" s="160"/>
      <c r="F3" s="161" t="s">
        <v>106</v>
      </c>
      <c r="G3" s="160"/>
      <c r="H3" s="161" t="s">
        <v>59</v>
      </c>
      <c r="I3" s="160"/>
      <c r="J3" s="161" t="s">
        <v>107</v>
      </c>
      <c r="K3" s="160"/>
      <c r="L3" s="161" t="s">
        <v>2</v>
      </c>
      <c r="M3" s="160"/>
      <c r="N3" s="160" t="s">
        <v>5</v>
      </c>
      <c r="O3" s="160"/>
    </row>
    <row r="4" spans="1:15" ht="27" customHeight="1">
      <c r="A4" s="160"/>
      <c r="B4" s="75" t="s">
        <v>18</v>
      </c>
      <c r="C4" s="75" t="s">
        <v>19</v>
      </c>
      <c r="D4" s="75" t="s">
        <v>18</v>
      </c>
      <c r="E4" s="75" t="s">
        <v>19</v>
      </c>
      <c r="F4" s="75" t="s">
        <v>18</v>
      </c>
      <c r="G4" s="75" t="s">
        <v>19</v>
      </c>
      <c r="H4" s="75" t="s">
        <v>18</v>
      </c>
      <c r="I4" s="75" t="s">
        <v>19</v>
      </c>
      <c r="J4" s="75" t="s">
        <v>18</v>
      </c>
      <c r="K4" s="75" t="s">
        <v>19</v>
      </c>
      <c r="L4" s="75" t="s">
        <v>18</v>
      </c>
      <c r="M4" s="75" t="s">
        <v>19</v>
      </c>
      <c r="N4" s="75" t="s">
        <v>18</v>
      </c>
      <c r="O4" s="75" t="s">
        <v>19</v>
      </c>
    </row>
    <row r="5" spans="1:15" ht="33.75" customHeight="1">
      <c r="A5" s="76" t="s">
        <v>21</v>
      </c>
      <c r="B5" s="75">
        <v>33</v>
      </c>
      <c r="C5" s="77">
        <f>B5*100/N5</f>
        <v>24.264705882352942</v>
      </c>
      <c r="D5" s="75">
        <v>1</v>
      </c>
      <c r="E5" s="77">
        <f>D5*100/N5</f>
        <v>0.7352941176470589</v>
      </c>
      <c r="F5" s="75">
        <v>51</v>
      </c>
      <c r="G5" s="77">
        <f>F5*100/N5</f>
        <v>37.5</v>
      </c>
      <c r="H5" s="75">
        <v>51</v>
      </c>
      <c r="I5" s="77">
        <f>H5*100/N5</f>
        <v>37.5</v>
      </c>
      <c r="J5" s="75">
        <v>0</v>
      </c>
      <c r="K5" s="77">
        <f>J5*100/N5</f>
        <v>0</v>
      </c>
      <c r="L5" s="78">
        <v>0</v>
      </c>
      <c r="M5" s="77">
        <f>L5*100/N5</f>
        <v>0</v>
      </c>
      <c r="N5" s="78">
        <f>B5+D5+F5+H5+J5</f>
        <v>136</v>
      </c>
      <c r="O5" s="77">
        <f>C5+E5+G5+I5+K5</f>
        <v>100</v>
      </c>
    </row>
    <row r="6" spans="1:15" ht="33.75" customHeight="1">
      <c r="A6" s="76" t="s">
        <v>20</v>
      </c>
      <c r="B6" s="75">
        <v>16</v>
      </c>
      <c r="C6" s="77">
        <f>B6*100/N6</f>
        <v>25.806451612903224</v>
      </c>
      <c r="D6" s="75">
        <v>0</v>
      </c>
      <c r="E6" s="77">
        <f>D6*100/N6</f>
        <v>0</v>
      </c>
      <c r="F6" s="75">
        <v>23</v>
      </c>
      <c r="G6" s="77">
        <f>F6*100/N6</f>
        <v>37.096774193548384</v>
      </c>
      <c r="H6" s="75">
        <v>20</v>
      </c>
      <c r="I6" s="77">
        <f>H6*100/N6</f>
        <v>32.25806451612903</v>
      </c>
      <c r="J6" s="75">
        <v>2</v>
      </c>
      <c r="K6" s="77">
        <f>J6*100/N6</f>
        <v>3.225806451612903</v>
      </c>
      <c r="L6" s="78">
        <v>1</v>
      </c>
      <c r="M6" s="77">
        <f>L6*100/N6</f>
        <v>1.6129032258064515</v>
      </c>
      <c r="N6" s="78">
        <f>B6+D6+F6+H6+J6+L6</f>
        <v>62</v>
      </c>
      <c r="O6" s="77">
        <f>C6+E6+G6+I6+K6+M6</f>
        <v>99.99999999999999</v>
      </c>
    </row>
    <row r="7" spans="1:15" s="74" customFormat="1" ht="33" customHeight="1">
      <c r="A7" s="79" t="s">
        <v>5</v>
      </c>
      <c r="B7" s="79">
        <f>SUM(B5:B6)</f>
        <v>49</v>
      </c>
      <c r="C7" s="80">
        <f>B7*100/N7</f>
        <v>24.747474747474747</v>
      </c>
      <c r="D7" s="79">
        <f>SUM(D5:D6)</f>
        <v>1</v>
      </c>
      <c r="E7" s="80">
        <f>D7*100/N7</f>
        <v>0.5050505050505051</v>
      </c>
      <c r="F7" s="79">
        <f>SUM(F5:F6)</f>
        <v>74</v>
      </c>
      <c r="G7" s="80">
        <f>F7*100/N7</f>
        <v>37.37373737373738</v>
      </c>
      <c r="H7" s="79">
        <f>SUM(H5:H6)</f>
        <v>71</v>
      </c>
      <c r="I7" s="80">
        <f>H7*100/N7</f>
        <v>35.85858585858586</v>
      </c>
      <c r="J7" s="79">
        <f>SUM(J5:J6)</f>
        <v>2</v>
      </c>
      <c r="K7" s="80">
        <f>J7*100/N7</f>
        <v>1.0101010101010102</v>
      </c>
      <c r="L7" s="81">
        <f>SUM(L5:L6)</f>
        <v>1</v>
      </c>
      <c r="M7" s="80">
        <f>L7*100/N7</f>
        <v>0.5050505050505051</v>
      </c>
      <c r="N7" s="81">
        <f>SUM(N5:N6)</f>
        <v>198</v>
      </c>
      <c r="O7" s="158">
        <f>C7+E7+G7+I7+K7+M7</f>
        <v>100.00000000000001</v>
      </c>
    </row>
    <row r="9" ht="21.75">
      <c r="A9" s="82" t="s">
        <v>78</v>
      </c>
    </row>
    <row r="11" ht="24">
      <c r="A11" s="144" t="s">
        <v>138</v>
      </c>
    </row>
    <row r="12" ht="24">
      <c r="A12" s="144" t="s">
        <v>108</v>
      </c>
    </row>
    <row r="13" ht="24">
      <c r="A13" s="144" t="s">
        <v>109</v>
      </c>
    </row>
    <row r="14" ht="24">
      <c r="A14" s="144" t="s">
        <v>139</v>
      </c>
    </row>
    <row r="15" ht="24">
      <c r="A15" s="144" t="s">
        <v>115</v>
      </c>
    </row>
    <row r="16" ht="24">
      <c r="A16" s="144"/>
    </row>
    <row r="17" ht="24">
      <c r="A17" s="144"/>
    </row>
  </sheetData>
  <sheetProtection/>
  <mergeCells count="8">
    <mergeCell ref="H3:I3"/>
    <mergeCell ref="J3:K3"/>
    <mergeCell ref="N3:O3"/>
    <mergeCell ref="A3:A4"/>
    <mergeCell ref="B3:C3"/>
    <mergeCell ref="D3:E3"/>
    <mergeCell ref="F3:G3"/>
    <mergeCell ref="L3:M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GRAD</cp:lastModifiedBy>
  <cp:lastPrinted>2011-03-21T08:34:55Z</cp:lastPrinted>
  <dcterms:created xsi:type="dcterms:W3CDTF">2000-03-30T06:43:03Z</dcterms:created>
  <dcterms:modified xsi:type="dcterms:W3CDTF">2011-08-18T07:04:49Z</dcterms:modified>
  <cp:category/>
  <cp:version/>
  <cp:contentType/>
  <cp:contentStatus/>
</cp:coreProperties>
</file>