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5\"/>
    </mc:Choice>
  </mc:AlternateContent>
  <xr:revisionPtr revIDLastSave="0" documentId="13_ncr:1_{E4579FB9-9A88-492A-BE7C-1B1B168FDE14}" xr6:coauthVersionLast="36" xr6:coauthVersionMax="36" xr10:uidLastSave="{00000000-0000-0000-0000-000000000000}"/>
  <bookViews>
    <workbookView xWindow="0" yWindow="0" windowWidth="28800" windowHeight="12300" activeTab="2" xr2:uid="{00000000-000D-0000-FFFF-FFFF00000000}"/>
  </bookViews>
  <sheets>
    <sheet name="Sheet2" sheetId="29" r:id="rId1"/>
    <sheet name="DATA" sheetId="1" r:id="rId2"/>
    <sheet name="บทสรุป" sheetId="9" r:id="rId3"/>
    <sheet name="ตารางที่1-2" sheetId="14" r:id="rId4"/>
    <sheet name="ตารางที่3" sheetId="26" r:id="rId5"/>
    <sheet name="ตารางที่4" sheetId="24" r:id="rId6"/>
    <sheet name=" ตารางที่5" sheetId="23" r:id="rId7"/>
    <sheet name="ข้อเสนอแนะ" sheetId="15" r:id="rId8"/>
  </sheets>
  <definedNames>
    <definedName name="_xlnm._FilterDatabase" localSheetId="1" hidden="1">DATA!$D$1:$D$289</definedName>
  </definedNames>
  <calcPr calcId="191029"/>
</workbook>
</file>

<file path=xl/calcChain.xml><?xml version="1.0" encoding="utf-8"?>
<calcChain xmlns="http://schemas.openxmlformats.org/spreadsheetml/2006/main">
  <c r="D40" i="15" l="1"/>
  <c r="G51" i="23" l="1"/>
  <c r="F51" i="23"/>
  <c r="AO31" i="1"/>
  <c r="G8" i="24"/>
  <c r="F47" i="14"/>
  <c r="E15" i="14"/>
  <c r="F15" i="14" s="1"/>
  <c r="F12" i="14"/>
  <c r="D26" i="15"/>
  <c r="D12" i="15"/>
  <c r="F46" i="14"/>
  <c r="E23" i="14"/>
  <c r="E41" i="14"/>
  <c r="E37" i="14"/>
  <c r="F37" i="14" s="1"/>
  <c r="F14" i="14" l="1"/>
  <c r="F40" i="14"/>
  <c r="F38" i="14"/>
  <c r="F23" i="14"/>
  <c r="F24" i="14"/>
  <c r="F26" i="14"/>
  <c r="F43" i="14"/>
  <c r="F27" i="14"/>
  <c r="F44" i="14"/>
  <c r="F39" i="14"/>
  <c r="F28" i="14"/>
  <c r="F45" i="14"/>
  <c r="F42" i="14"/>
  <c r="F29" i="14"/>
  <c r="F41" i="14"/>
  <c r="AF34" i="1"/>
  <c r="F18" i="24" s="1"/>
  <c r="AF33" i="1"/>
  <c r="G18" i="24" s="1"/>
  <c r="AD34" i="1"/>
  <c r="F12" i="24" s="1"/>
  <c r="AD33" i="1"/>
  <c r="G14" i="23"/>
  <c r="T31" i="1"/>
  <c r="F16" i="23" s="1"/>
  <c r="T34" i="1"/>
  <c r="F18" i="23" s="1"/>
  <c r="H18" i="23" s="1"/>
  <c r="T33" i="1"/>
  <c r="G18" i="23" s="1"/>
  <c r="R31" i="1"/>
  <c r="S31" i="1"/>
  <c r="F14" i="23" s="1"/>
  <c r="R32" i="1"/>
  <c r="S32" i="1"/>
  <c r="T32" i="1"/>
  <c r="G16" i="23" s="1"/>
  <c r="AI34" i="1"/>
  <c r="F42" i="23" s="1"/>
  <c r="AI33" i="1"/>
  <c r="G42" i="23" s="1"/>
  <c r="AN33" i="1"/>
  <c r="G50" i="23" s="1"/>
  <c r="P33" i="1"/>
  <c r="M32" i="1"/>
  <c r="G6" i="23" s="1"/>
  <c r="M31" i="1"/>
  <c r="F6" i="23" s="1"/>
  <c r="AN34" i="1" l="1"/>
  <c r="F50" i="23" s="1"/>
  <c r="AA34" i="1"/>
  <c r="AA33" i="1"/>
  <c r="Y34" i="1"/>
  <c r="Y33" i="1"/>
  <c r="P34" i="1"/>
  <c r="N31" i="1"/>
  <c r="F7" i="23" s="1"/>
  <c r="O31" i="1"/>
  <c r="F8" i="23" s="1"/>
  <c r="P31" i="1"/>
  <c r="F9" i="23" s="1"/>
  <c r="Q31" i="1"/>
  <c r="F12" i="23" s="1"/>
  <c r="U31" i="1"/>
  <c r="V31" i="1"/>
  <c r="W31" i="1"/>
  <c r="X31" i="1"/>
  <c r="Y31" i="1"/>
  <c r="Z31" i="1"/>
  <c r="F27" i="23" s="1"/>
  <c r="AA31" i="1"/>
  <c r="F29" i="23" s="1"/>
  <c r="AC31" i="1"/>
  <c r="F8" i="24" s="1"/>
  <c r="AD31" i="1"/>
  <c r="F10" i="24" s="1"/>
  <c r="H10" i="24" s="1"/>
  <c r="AE31" i="1"/>
  <c r="F14" i="24" s="1"/>
  <c r="H14" i="24" s="1"/>
  <c r="AF31" i="1"/>
  <c r="F16" i="24" s="1"/>
  <c r="AH31" i="1"/>
  <c r="F38" i="23" s="1"/>
  <c r="H38" i="23" s="1"/>
  <c r="AI31" i="1"/>
  <c r="F40" i="23" s="1"/>
  <c r="H40" i="23" s="1"/>
  <c r="AJ31" i="1"/>
  <c r="F44" i="23" s="1"/>
  <c r="AK31" i="1"/>
  <c r="F46" i="23" s="1"/>
  <c r="AL31" i="1"/>
  <c r="F47" i="23" s="1"/>
  <c r="AM31" i="1"/>
  <c r="F48" i="23" s="1"/>
  <c r="AN31" i="1"/>
  <c r="F49" i="23" s="1"/>
  <c r="N32" i="1"/>
  <c r="G7" i="23" s="1"/>
  <c r="O32" i="1"/>
  <c r="G8" i="23" s="1"/>
  <c r="P32" i="1"/>
  <c r="G9" i="23" s="1"/>
  <c r="Q32" i="1"/>
  <c r="U32" i="1"/>
  <c r="V32" i="1"/>
  <c r="W32" i="1"/>
  <c r="X32" i="1"/>
  <c r="Y32" i="1"/>
  <c r="Z32" i="1"/>
  <c r="G27" i="23" s="1"/>
  <c r="AA32" i="1"/>
  <c r="G29" i="23" s="1"/>
  <c r="AC32" i="1"/>
  <c r="AD32" i="1"/>
  <c r="G10" i="24" s="1"/>
  <c r="AE32" i="1"/>
  <c r="G14" i="24" s="1"/>
  <c r="AF32" i="1"/>
  <c r="G16" i="24" s="1"/>
  <c r="AH32" i="1"/>
  <c r="G38" i="23" s="1"/>
  <c r="AI32" i="1"/>
  <c r="G40" i="23" s="1"/>
  <c r="AJ32" i="1"/>
  <c r="G44" i="23" s="1"/>
  <c r="AK32" i="1"/>
  <c r="G46" i="23" s="1"/>
  <c r="AL32" i="1"/>
  <c r="G47" i="23" s="1"/>
  <c r="AM32" i="1"/>
  <c r="G48" i="23" s="1"/>
  <c r="AN32" i="1"/>
  <c r="G49" i="23" s="1"/>
  <c r="H42" i="23"/>
  <c r="H16" i="24"/>
  <c r="F31" i="1"/>
  <c r="F6" i="26" s="1"/>
  <c r="G31" i="1"/>
  <c r="F9" i="26" s="1"/>
  <c r="H31" i="1"/>
  <c r="I31" i="1"/>
  <c r="J31" i="1"/>
  <c r="K31" i="1"/>
  <c r="F7" i="26" s="1"/>
  <c r="F32" i="1"/>
  <c r="G32" i="1"/>
  <c r="H32" i="1"/>
  <c r="I32" i="1"/>
  <c r="J32" i="1"/>
  <c r="K32" i="1"/>
  <c r="E32" i="1"/>
  <c r="E31" i="1"/>
  <c r="F8" i="26" s="1"/>
  <c r="F10" i="26" l="1"/>
  <c r="F11" i="26"/>
  <c r="F13" i="26" s="1"/>
  <c r="AO32" i="1"/>
  <c r="H49" i="23"/>
  <c r="L31" i="1"/>
  <c r="F12" i="26" s="1"/>
  <c r="L32" i="1"/>
  <c r="G10" i="26" l="1"/>
  <c r="G8" i="26"/>
  <c r="G7" i="26"/>
  <c r="G6" i="26"/>
  <c r="L52" i="1"/>
  <c r="G12" i="26" l="1"/>
  <c r="G9" i="26"/>
  <c r="G11" i="26"/>
  <c r="G13" i="26" l="1"/>
  <c r="F11" i="14"/>
  <c r="H12" i="24" l="1"/>
  <c r="H8" i="24"/>
  <c r="G13" i="23"/>
  <c r="F13" i="23"/>
  <c r="H13" i="23" s="1"/>
  <c r="H16" i="23"/>
  <c r="H7" i="23"/>
  <c r="H9" i="23"/>
  <c r="G12" i="24"/>
  <c r="H48" i="23" l="1"/>
  <c r="H18" i="24"/>
  <c r="F10" i="23" l="1"/>
  <c r="F25" i="23"/>
  <c r="G25" i="23"/>
  <c r="G22" i="23"/>
  <c r="F22" i="23"/>
  <c r="F31" i="23"/>
  <c r="G20" i="23" l="1"/>
  <c r="G21" i="23"/>
  <c r="G23" i="23"/>
  <c r="G24" i="23"/>
  <c r="F21" i="23"/>
  <c r="F23" i="23"/>
  <c r="F24" i="23"/>
  <c r="H24" i="23" s="1"/>
  <c r="H29" i="23"/>
  <c r="G31" i="23" l="1"/>
  <c r="F25" i="14" l="1"/>
  <c r="H46" i="23" l="1"/>
  <c r="H47" i="23"/>
  <c r="H6" i="23" l="1"/>
  <c r="H50" i="23"/>
  <c r="H31" i="23"/>
  <c r="H25" i="23"/>
  <c r="H10" i="23"/>
  <c r="G10" i="23"/>
  <c r="G12" i="23"/>
  <c r="H44" i="23"/>
  <c r="H27" i="23"/>
  <c r="H23" i="23"/>
  <c r="H22" i="23"/>
  <c r="H21" i="23"/>
  <c r="F20" i="23"/>
  <c r="H20" i="23" s="1"/>
  <c r="H14" i="23"/>
  <c r="H12" i="23"/>
  <c r="H8" i="23"/>
  <c r="H51" i="23" l="1"/>
</calcChain>
</file>

<file path=xl/sharedStrings.xml><?xml version="1.0" encoding="utf-8"?>
<sst xmlns="http://schemas.openxmlformats.org/spreadsheetml/2006/main" count="529" uniqueCount="285">
  <si>
    <t>สถานภาพ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</si>
  <si>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</si>
  <si>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</si>
  <si>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</si>
  <si>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</si>
  <si>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</si>
  <si>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</si>
  <si>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</si>
  <si>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</si>
  <si>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>3. ด้านสิ่งอำนวยความสะดวก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</si>
  <si>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</si>
  <si>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</si>
  <si>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</si>
  <si>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</si>
  <si>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</si>
  <si>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ไม่ระบุ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</si>
  <si>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</si>
  <si>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</si>
  <si>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</si>
  <si>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 xml:space="preserve">       เฉลี่ยรวมด้านคุณภาพการให้บริการ</t>
  </si>
  <si>
    <t>สาขาวิชา</t>
  </si>
  <si>
    <t xml:space="preserve">            เฉลี่ยรวมด้านเอกสารประกอบการอบรม</t>
  </si>
  <si>
    <r>
      <t>ตอนที่ 3</t>
    </r>
    <r>
      <rPr>
        <b/>
        <sz val="16"/>
        <rFont val="TH SarabunPSK"/>
        <family val="2"/>
      </rPr>
      <t xml:space="preserve"> ข้อเสนอแนะ</t>
    </r>
  </si>
  <si>
    <t>ที่</t>
  </si>
  <si>
    <t>ความถี่</t>
  </si>
  <si>
    <t>สหเวชศาสตร์</t>
  </si>
  <si>
    <t>วิทยาศาสตร์การแพทย์</t>
  </si>
  <si>
    <t>สาธารณสุขศาสตร์</t>
  </si>
  <si>
    <t>มนุษยศาสตร์</t>
  </si>
  <si>
    <t>วิทยาศาสตร์</t>
  </si>
  <si>
    <t>- 2 -</t>
  </si>
  <si>
    <t>- 3 -</t>
  </si>
  <si>
    <t>- 4 -</t>
  </si>
  <si>
    <t>- 5 -</t>
  </si>
  <si>
    <t>- 6 -</t>
  </si>
  <si>
    <t>คณะ/หน่วยงาน</t>
  </si>
  <si>
    <t>คณะมนุษยศาสตร์</t>
  </si>
  <si>
    <t>คณะสหเวชศาสตร์</t>
  </si>
  <si>
    <t>คณะวิทยาศาสตร์</t>
  </si>
  <si>
    <t>คณะวิทยาศาสตร์การแพทย์</t>
  </si>
  <si>
    <t>คณะสาธารณสุขศาสตร์</t>
  </si>
  <si>
    <t>FB สนพ.</t>
  </si>
  <si>
    <t>คณะที่สังกัด</t>
  </si>
  <si>
    <t>คณาจารย์</t>
  </si>
  <si>
    <t>เพื่อน</t>
  </si>
  <si>
    <t>พยาบาลศาสตร์</t>
  </si>
  <si>
    <t>บุคลากร</t>
  </si>
  <si>
    <t>สังคมศาสตร์</t>
  </si>
  <si>
    <t>คณะพยาบาลศาสตร์</t>
  </si>
  <si>
    <t>1. ด้านกระบวนการขั้นตอนการให้บริการ</t>
  </si>
  <si>
    <t>คณะสังคมศาสตร์</t>
  </si>
  <si>
    <t>(ตอบได้มากกว่า 1 ข้อ)</t>
  </si>
  <si>
    <t>การประชาสัมพันธ์</t>
  </si>
  <si>
    <t>Facebook บัณฑิตวิทยาลัย</t>
  </si>
  <si>
    <t>Website สำนักพิมพ์มหาวิทยาลัยนเรศวร</t>
  </si>
  <si>
    <r>
      <t>ตอนที่ 1</t>
    </r>
    <r>
      <rPr>
        <b/>
        <sz val="16"/>
        <rFont val="TH SarabunPSK"/>
        <family val="2"/>
      </rPr>
      <t xml:space="preserve">  แสดงข้อมูลทั่วไปของผู้ตอบแบบสอบถาม</t>
    </r>
  </si>
  <si>
    <t>อื่นๆ</t>
  </si>
  <si>
    <t>คณะศึกษาศาสตร์</t>
  </si>
  <si>
    <t>คณะวิศวกรรมศาสตร์</t>
  </si>
  <si>
    <t>วิทยาลัยนานาชาติ</t>
  </si>
  <si>
    <t>คณะแพทยศาสตร์</t>
  </si>
  <si>
    <t>กลุ่มวิทยาศาสตร์สุขภาพ</t>
  </si>
  <si>
    <t>กลุ่มวิทยาศาสตร์เทคโนโลยี</t>
  </si>
  <si>
    <t>กลุ่มสังคมศาสตร์</t>
  </si>
  <si>
    <t>จากตารางแสดงจำนวน และร้อยละของผู้ตอบแบบสอบถาม จำแนกตามสถานภาพ พบว่า ส่วนใหญ่</t>
  </si>
  <si>
    <t xml:space="preserve">          จากตารางแสดงจำนวนและร้อยละของผู้ตอบแบบสอบถามจำแนกตามการประชาสัมพันธ์</t>
  </si>
  <si>
    <t>มหาวิทยาลัยนเรศวร โดยมีวัตถุประสงค์เพื่อให้คณาจารย์และบุคลากรของมหาวิทยาลัยนเรศวร ตลอดจนผู้ที่สนใจ</t>
  </si>
  <si>
    <t>มีความรู้ความเข้าใจที่ถูกต้องในการจัดทำเอกสารสิ่งพิมพ์ทางวิชาการและเพื่อเป็นการสนับสนุน และส่งเสริมให้</t>
  </si>
  <si>
    <t>คณาจารย์และบุคลากรของมหาวิทยาลัยนเรศวร มีการผลิตและเผยแพร่ผลงานทางวิชาการ อาทิ หนังสือ ตำรา</t>
  </si>
  <si>
    <t>ให้เพิ่มมากยิ่งขึ้น</t>
  </si>
  <si>
    <t>มหาวิทยาลัยนเรศวร</t>
  </si>
  <si>
    <t>วิทยาลัยพลังงานทดแทนและสมาร์ตกริดเทคโนโลยี</t>
  </si>
  <si>
    <t>มนุษย์</t>
  </si>
  <si>
    <t>หน่วยงานภายนอกมหาวิทยาลัย</t>
  </si>
  <si>
    <t>ไม่ได้สังกัด</t>
  </si>
  <si>
    <t>เภสัชศาสตร์</t>
  </si>
  <si>
    <t>ศึกษาศาสตร์</t>
  </si>
  <si>
    <t>วิศวกรรมศาสตร์</t>
  </si>
  <si>
    <t>สังกัด</t>
  </si>
  <si>
    <t>แพทยศาสตร์</t>
  </si>
  <si>
    <t>คณะที่สังกัด, e-mail all user ประชาสัมพันธ์ของมหาวิทยาลัยนเรศวร</t>
  </si>
  <si>
    <t>e-mail all user ประชาสัมพันธ์ของมหาวิทยาลัยนเรศวร</t>
  </si>
  <si>
    <t>Website บัณฑิตวิทยาลัย, คณะที่สังกัด, e-mail ประชาสัมพันธ์ของสำนักพิมพ์มหาวิทยาลัยนเรศวร</t>
  </si>
  <si>
    <t>Website สำนักพิมพ์มหาวิทยาลัยนเรศวร, คณะที่สังกัด, e-mail ประชาสัมพันธ์ของสำนักพิมพ์มหาวิทยาลัยนเรศวร</t>
  </si>
  <si>
    <t>Website บัณฑิตวิทยาลัย, facebook สำนักพิมพ์มหาวิทยาลัยนเรศวร</t>
  </si>
  <si>
    <t>e-mail ประชาสัมพันธ์ของสำนักพิมพ์มหาวิทยาลัยนเรศวร</t>
  </si>
  <si>
    <t>Website บัณฑิตวิทยาลัย, Website สำนักพิมพ์มหาวิทยาลัยนเรศวร, facebook บัณฑิตวิทยาลัย, facebook สำนักพิมพ์มหาวิทยาลัยนเรศวร, คณะที่สังกัด</t>
  </si>
  <si>
    <t>Website บัณฑิตวิทยาลัย, คณะที่สังกัด, e-mail all user ประชาสัมพันธ์ของมหาวิทยาลัยนเรศวร</t>
  </si>
  <si>
    <t>facebook บัณฑิตวิทยาลัย, e-mail all user ประชาสัมพันธ์ของมหาวิทยาลัยนเรศวร</t>
  </si>
  <si>
    <t>facebook บัณฑิตวิทยาลัย, facebook สำนักพิมพ์มหาวิทยาลัยนเรศวร, e-mail all user ประชาสัมพันธ์ของมหาวิทยาลัยนเรศวร</t>
  </si>
  <si>
    <t>Website บัณฑิตวิทยาลัย, คณะที่สังกัด</t>
  </si>
  <si>
    <t>e-mail ประชาสัมพันธ์ของสำนักพิมพ์มหาวิทยาลัยนเรศวร, เพื่อนร่วมงาน</t>
  </si>
  <si>
    <t>facebook บัณฑิตวิทยาลัย</t>
  </si>
  <si>
    <t>e-mail ประชาสัมพันธ์ของสำนักพิมพ์มหาวิทยาลัยนเรศวร, e-mail all user ประชาสัมพันธ์ของมหาวิทยาลัยนเรศวร</t>
  </si>
  <si>
    <t>Website บัณฑิตวิทยาลัย, Website สำนักพิมพ์มหาวิทยาลัยนเรศวร, คณะที่สังกัด, e-mail all user ประชาสัมพันธ์ของมหาวิทยาลัยนเรศวร</t>
  </si>
  <si>
    <t>facebook บัณฑิตวิทยาลัย, facebook สำนักพิมพ์มหาวิทยาลัยนเรศวร</t>
  </si>
  <si>
    <t>Website บัณฑิตวิทยาลัย, Website สำนักพิมพ์มหาวิทยาลัยนเรศวร</t>
  </si>
  <si>
    <t xml:space="preserve">facebook สำนักพิมพ์มหาวิทยาลัยนเรศวร, คณะที่สังกัด, เพื่อนร่วมงานแชร์ข่าวโครงการ </t>
  </si>
  <si>
    <t>คณะที่สังกัด, e-mail ประชาสัมพันธ์ของสำนักพิมพ์มหาวิทยาลัยนเรศวร</t>
  </si>
  <si>
    <t>Web บว.</t>
  </si>
  <si>
    <t xml:space="preserve">อีเมล์ </t>
  </si>
  <si>
    <t>ประชาสัมพันธ์ มน.</t>
  </si>
  <si>
    <t>FB บว.</t>
  </si>
  <si>
    <t>โปสเตอร์ประชาสัมพันธ์โครงการ</t>
  </si>
  <si>
    <t>Timestamp</t>
  </si>
  <si>
    <t>สถานภาพของผู้ตอบแบบสอบถาม</t>
  </si>
  <si>
    <t>มหาวิทยาลัยนเรศวร  (สังกัดคณะ)</t>
  </si>
  <si>
    <t>หน่วยงานภายนอกมหาวิทยาลัย (โปรดระบุ)</t>
  </si>
  <si>
    <t>ท่านได้รับทราบข่าวการดำเนินโครงการฯ จากแหล่งใด (ตอบได้มากกว่า 1 ข้อ)</t>
  </si>
  <si>
    <t>อื่น ๆ (โปรดระบุ)</t>
  </si>
  <si>
    <t>ท่านเข้าร่วมโครงการ รูปแบบใด</t>
  </si>
  <si>
    <t>การประชาสัมพันธ์โครงการ</t>
  </si>
  <si>
    <t>ความสะดวกในการลงทะเบียนเข้าร่วมโครงการ</t>
  </si>
  <si>
    <t>ความเหมาะสมของวันจัดโครงการฯ (วันอังคารที่ 2 สิงหาคม 2565)</t>
  </si>
  <si>
    <t>ความเหมาะสมของระยะเวลาในการจัดโครงการ (08.00 - 12.00 น.)</t>
  </si>
  <si>
    <t>เจ้าหน้าที่ให้บริการด้วยความเต็มใจ (เฉพาะผู้เข้าร่วมโครงการแบบ Onsite)</t>
  </si>
  <si>
    <t>เจ้าหน้าที่ให้บริการด้วยความรวดเร็ว  (เฉพาะผู้เข้าร่วมโครงการแบบ Onsite)</t>
  </si>
  <si>
    <t>เจ้าหน้าที่ให้บริการด้านข้อมูลที่ถูกต้อง และชัดเจนตรงตามที่ท่านต้องการ  (เฉพาะผู้เข้าร่วมโครงการแบบ Onsite)</t>
  </si>
  <si>
    <t>ท่านพอใจต่อการต้อนรับและการให้บริการจากคณะทำงานในครั้งนี้  (เฉพาะผู้เข้าร่วมโครงการแบบ Onsite)</t>
  </si>
  <si>
    <t>ความเหมาะสมของขนาดห้องประชุม  (เฉพาะผู้เข้าร่วมโครงการแบบ Onsite)</t>
  </si>
  <si>
    <t>ความชัดเจนของจอภาพนำเสนอ   (เฉพาะผู้เข้าร่วมโครงการแบบ Onsite)</t>
  </si>
  <si>
    <t>ความชัดเจนของระบบเสียงภายในห้อง   (เฉพาะผู้เข้าร่วมโครงการแบบ Onsite)</t>
  </si>
  <si>
    <t>ความสว่างภายในห้อง  (เฉพาะผู้เข้าร่วมโครงการแบบ Onsite)</t>
  </si>
  <si>
    <t>ความสะอาดของสถานที่จัดโครงการ  (เฉพาะผู้เข้าร่วมโครงการแบบ Onsite)</t>
  </si>
  <si>
    <t>โปรแกรมที่ใช้ในการจัดโครงการฯ มีความเหมาะสม สะดวก ใช้งานง่าย (เฉพาะผู้เข้าร่วมโครงการแบบ Online)</t>
  </si>
  <si>
    <t>โปรแกรมที่ใช้ในการจัดโครงการฯ มีความเสถียร (เฉพาะผู้ที่เข้าร่วมโครงการแบบ Online)</t>
  </si>
  <si>
    <t>ก่อนเข้ารับการอบรมท่านมีความรู้ เรื่อง "การขอตำแหน่งทางวิชาการ ตามประกาศ ก.พ.อ. พ.ศ. 2564"</t>
  </si>
  <si>
    <t>ก่อนเข้ารับการอบรมท่านมีความรู้ เรื่อง "การจัดทำหนังสือ/ตำรา เืพ่อตีพิมพ์กับสำนักพิมพ์มหาวิทยาลัยนเรศวร"</t>
  </si>
  <si>
    <t>หลังจากเข้ารับการอบรมท่านมีความรู้  เรื่อง "การขอตำแหน่งทางวิชาการ ตามประกาศ ก.พ.อ. พ.ศ. 2564"</t>
  </si>
  <si>
    <t>หลังจากเข้ารับการอบรมท่านมีความรู้   เรื่อง "การจัดทำหนังสือ/ตำรา เืพ่อตีพิมพ์กับสำนักพิมพ์มหาวิทยาลัยนเรศวร"</t>
  </si>
  <si>
    <t>วิทยากร บรรยายพิเศษ  เรื่อง "การขอตำแหน่งทางวิชาการ ตามประกาศ ก.พ.อ. พ.ศ. 2564"  มีความรู้ ความสามารถ และถ่ายทอดความรู้อยู่ในระดับ</t>
  </si>
  <si>
    <t>วิทยากร บรรยายพิเศษ   เรื่อง "การจัดทำหนังสือ/ตำรา เพื่อตีพิมพ์กับสำนักพิมพ์มหาวิทยาลัยนเรศวร" มีความรู้ ความสามารถ และถ่ายทอดความรู้อยู่ในระดับ</t>
  </si>
  <si>
    <t>การเข้าร่วมโครงการครั้งนี้เป็นประโยชน์ต่อท่านในการจัดทำผลงานทางวิชาการอยู่ในระดับใด</t>
  </si>
  <si>
    <t>ความคุ้มค่ากับเวลาและต้นทุนที่เสียไปในการเข้าร่วมโครงการฯ ในครั้งนี้อยู่ในระดับใด</t>
  </si>
  <si>
    <t>ความชัดเจน ความสมบูรณ์ของเอกสารประกอบ/ข้อมูลประกอบโครงการ</t>
  </si>
  <si>
    <t>เนื้อหาสาระของเอกสาร/ข้อมูลประกอบโครงการ ตรงตามความต้องการของท่าน</t>
  </si>
  <si>
    <t>ประโยชน์ที่ได้รับจากเอกสารประกอบโครงการฯ</t>
  </si>
  <si>
    <t>การเข้าร่วมโครงการในครั้งนี้ท่านไม่พึงพอใจในเรื่องใด เพราะเหตุใด</t>
  </si>
  <si>
    <t>จากการดำเนินการจัดโครงการฯ ครั้งนี้ ท่านมีข้อเสนอแนะเพื่อการปรับปรุงการดำเนินการในครั้งต่อไปอย่างไรบ้าง</t>
  </si>
  <si>
    <t>หัวข้อที่ท่านสนใจและมีความต้องการให้บัณฑิตวิทยาลัยจัดขึ้นในครั้งต่อไป</t>
  </si>
  <si>
    <t>Onsite (ณ  อาคารอุทยานองค์สมเด็จพระนเรศวรมหาราช)</t>
  </si>
  <si>
    <t>อยากให้มีการจัดแบบเฉพาะกลุ่มสายงาน</t>
  </si>
  <si>
    <t>หัวข้อ การเขียนหนังสือ และหัวข้อ การเขียนตำรา ระบุเฉพาะชิ้นงานตามสายงาน</t>
  </si>
  <si>
    <t xml:space="preserve">วิทยากรตอบไม่ตรงคำถาม กฏก็บอกอยู่ว่า การใช้งานวิจัยระดับ A คือต้องได้อ้างอิง แต่วิทยากรตอบเรื่องประโยชน์ทางเศรษฐกิจ </t>
  </si>
  <si>
    <t>อยากให้วิทยากรตอบให้ตรงคำถาม</t>
  </si>
  <si>
    <t>การขอ ศ ของสายมนุษย์ โดยเชิญวิทยากรที่ได้ ศ จากกฏใหม่ที่สุด</t>
  </si>
  <si>
    <t xml:space="preserve">NUIC </t>
  </si>
  <si>
    <t>พยาบาล</t>
  </si>
  <si>
    <t>มหาวิทยาลัยราชภัฏนครสวรรค์</t>
  </si>
  <si>
    <t>เกณฑ์การขอตำแหน่งสายมนุษย์</t>
  </si>
  <si>
    <t>คณะวิทยา​ศาสตร์​การแพทย์​</t>
  </si>
  <si>
    <t>วิทยาลัยพลังงานมดแทนฯ</t>
  </si>
  <si>
    <t xml:space="preserve">การจัดการโดยเฉพาะอย่างยิ่งการแจ้งการเข้าร่วมประชุมออนไลน์ซึ่งไม่มีรายละเอียดที่ชัดเจนให้ผู้เข้าประชุมสามารถตัดสินใจเลือกได้ว่าจะประชุมออนไลน์หรือออนไลน์ </t>
  </si>
  <si>
    <t>การขอทุนสนับสนุนการทำวิจัยสำหรับนิสิตบัณฑิตศึกษา</t>
  </si>
  <si>
    <t>เอกสารที่ไม่สามารถดาวน์โหลดได้เมื่อสแกน QR code</t>
  </si>
  <si>
    <t>ควรมีเอกสาร 2 ภาษาเพื่อให้อาจารย์ต่างประเทศได้เข้าใจเนื้อหาสาระในการประชุมด้วย</t>
  </si>
  <si>
    <t>เทคนิคการเขียนหนังสือให้ประสบความสำเร็จ (สำหรับการขอตำแหน่งทางวิชาการ)</t>
  </si>
  <si>
    <t xml:space="preserve">ควรมีการจัดอบรมให้ข้อมูลอธิบายเกี่ยวรายละเอียดกับการเขียนหนังสือโดยเฉพาะ </t>
  </si>
  <si>
    <t>ลิงค์เข้า zoom</t>
  </si>
  <si>
    <t>จัดบรรยายเป็นพิเศษ เรื่อง การขอตำเเหน่งวิชาการด้วยวิธีเฉพาะ</t>
  </si>
  <si>
    <t xml:space="preserve">   เหมือนด้านบน </t>
  </si>
  <si>
    <t>Online (ผ่านโปรแกรม Zoom)</t>
  </si>
  <si>
    <t>มรภ.เลย</t>
  </si>
  <si>
    <t>ช่วงถามตอบในช่วงการบรรยายเกี่ยวกับการขอตำแหน่ง ใช้ระยะเวลาค่อนข้างนาน จึงทำให้ช่วงการบรรยายเกี่ยวกับการเขียนตำรา/หนังสือ มีเวลาค่อนข้างจำกัด</t>
  </si>
  <si>
    <t xml:space="preserve">ขอเสนอให้มีการจำกัดระยะเวลาในช่วงถามตอบเพื่อให้มีเวลาในการบรรยายมากขึ้น หากถามตอบไม่ทันเวลาที่กำหนดไว้ อาจจะอนุญาตให้ผู้เข้าร่วมโครงการฝากคำถามไว้ในช่องทางออนไลน์และตอบกลับผ่านทางช่องทางออนไลน์หรือช่องทางอื่น ๆ ตามความสะดวกของผู้จัดโครงการ  </t>
  </si>
  <si>
    <t xml:space="preserve">สถิติเบื้องต้นเพื่อการวิจัยในสายมนุษยศาสตร์และสังคมศาสตร์ </t>
  </si>
  <si>
    <t>facebook สำนักพิมพ์มหาวิทยาลัยนเรศวร, คณะที่สังกัด, e-mail ประชาสัมพันธ์ของสำนักพิมพ์มหาวิทยาลัยนเรศวร, e-mail all user ประชาสัมพันธ์ของมหาวิทยาลัยนเรศวร, โปสเตอร์ประชาสัมพันธ์โครงการ</t>
  </si>
  <si>
    <t>ในลิงค์ของเอกสารประกอบ ไม่มีเอกสารของ อ.ศันสนีย์ ให้ดาวน์โหลดค่ะ</t>
  </si>
  <si>
    <t>การเลือกวารสารที่เป็น Q1-Q4 เทคนิคในการตีพิมพ์บทความในวารสารระดับ Q1-Q4</t>
  </si>
  <si>
    <t xml:space="preserve">   1.1  การประชาสัมพันธ์โครงการ</t>
  </si>
  <si>
    <t xml:space="preserve">   1.2  ความสะดวกในการลงทะเบียนเข้าร่วมโครงการ</t>
  </si>
  <si>
    <t xml:space="preserve">    2.1 เจ้าหน้าที่ให้บริการด้วยความเต็มใจ (เฉพาะผู้เข้าร่วมโครงการแบบ Onsite)</t>
  </si>
  <si>
    <t xml:space="preserve">    2.2 เจ้าหน้าที่ให้บริการด้วยความรวดเร็ว (เฉพาะผู้เข้าร่วมโครงการแบบ Onsite)</t>
  </si>
  <si>
    <t xml:space="preserve">    2.3 เจ้าหน้าที่ให้บริการด้านข้อมูลที่ถูกต้อง และชัดเจนตรงตามที่ท่านต้องการ </t>
  </si>
  <si>
    <t xml:space="preserve">         (เฉพาะผู้เข้าร่วมโครงการแบบ Onsite)</t>
  </si>
  <si>
    <t xml:space="preserve">    2.4 ท่านพอใจต่อการต้อนรับและการให้บริการจากคณะทำงานในครั้งนี้  </t>
  </si>
  <si>
    <t xml:space="preserve">   3.2 ความชัดเจนของจอภาพนำเสนอ (เฉพาะผู้เข้าร่วมโครงการแบบ Onsite)</t>
  </si>
  <si>
    <t xml:space="preserve">   3.1 ความเหมาะสมของขนาดห้องประชุม (เฉพาะผู้เข้าร่วมโครงการแบบ Onsite)</t>
  </si>
  <si>
    <t xml:space="preserve">   3.3 ความชัดเจนของระบบเสียงภายในห้อง (เฉพาะผู้เข้าร่วมโครงการแบบ Onsite)</t>
  </si>
  <si>
    <t xml:space="preserve">   3.4 ความสว่างภายในห้อง (เฉพาะผู้เข้าร่วมโครงการแบบ Onsite)</t>
  </si>
  <si>
    <t xml:space="preserve">   3.5 ความสะอาดของสถานที่จัดโครงการ (เฉพาะผู้เข้าร่วมโครงการแบบ Onsite)</t>
  </si>
  <si>
    <t xml:space="preserve">        (เฉพาะผู้เข้าร่วมโครงการแบบ Online)</t>
  </si>
  <si>
    <t xml:space="preserve">        (เฉพาะผู้ที่เข้าร่วมโครงการแบบ Online)</t>
  </si>
  <si>
    <t xml:space="preserve">      ทางวิชาการ ตามประกาศ ก.พ.อ. พ.ศ. 2564"</t>
  </si>
  <si>
    <t xml:space="preserve">      ตำราเพื่อตีพิมพ์กับสำนักพิมพ์มหาวิทยาลัยนเรศวร"</t>
  </si>
  <si>
    <t>และถ่ายทอดความรู้อยู่ในระดับ</t>
  </si>
  <si>
    <t>รวมด้านความเหมาะสมของวิทยากรบรรยาย</t>
  </si>
  <si>
    <t>มหาวิทยาลัยนเรศวร" มีความรู้ ความสามารถ และถ่ายทอดความรู้อยู่ในระดับ</t>
  </si>
  <si>
    <t xml:space="preserve">   4.1 โปรแกรมที่ใช้ในการจัดโครงการฯ มีความเหมาะสม สะดวก ใช้งานง่าย</t>
  </si>
  <si>
    <t xml:space="preserve">  4.2  โปรแกรมที่ใช้ในการจัดโครงการฯ มีความเสถียร </t>
  </si>
  <si>
    <t xml:space="preserve">   1.3  ความเหมาะสมของวันจัดโครงการฯ (วันอังคารที่ 2 สิงหาคม 2565)</t>
  </si>
  <si>
    <t xml:space="preserve">   1.4  ความเหมาะสมของระยะเวลาในการจัดโครงการ (08.00 - 12.00 น.)</t>
  </si>
  <si>
    <t>5.1  ก่อนเข้ารับการอบรมท่านมีความรู้ เรื่อง "การขอตำแหน่ง</t>
  </si>
  <si>
    <t>5.2  ก่อนเข้ารับการอบรมท่านมีความรู้ เรื่อง "การจัดทำหนังสือ/</t>
  </si>
  <si>
    <t>5.3  หลังจากเข้ารับการอบรมท่านมีความรู้  เรื่อง "การขอตำแหน่ง</t>
  </si>
  <si>
    <t>5.4  หลังจากเข้ารับการอบรมท่านมีความรู้   เรื่อง "การจัดทำหนังสือ/</t>
  </si>
  <si>
    <t>6. ด้านความเหมาะสมของวิทยากรบรรยาย</t>
  </si>
  <si>
    <t xml:space="preserve">   6.1 วิทยากร บรรยายพิเศษ เรื่อง "Foresight" มีความรู้ ความสามารถ</t>
  </si>
  <si>
    <t xml:space="preserve">   6.2 วิทยากร บรรยายพิเศษ   เรื่อง "การจัดทำหนังสือ/ตำรา เพื่อตีพิมพ์กับสำนักพิมพ์</t>
  </si>
  <si>
    <t>7. ด้านเอกสารประกอบการอบรม</t>
  </si>
  <si>
    <t xml:space="preserve">   7.2 ความคุ้มค่ากับเวลาและต้นทุนที่เสียไปในการเข้าร่วมโครงการฯ ในครั้งนี้             อยู่ในระดับใด</t>
  </si>
  <si>
    <t xml:space="preserve">   7.4 เนื้อหาสาระของเอกสาร/ข้อมูลประกอบโครงการ ตรงตามความต้องการของท่าน</t>
  </si>
  <si>
    <t xml:space="preserve">   7.5 ประโยชน์ที่ได้รับจากเอกสารประกอบโครงการฯ</t>
  </si>
  <si>
    <t xml:space="preserve">   7.3 ความชัดเจน ความสมบูรณ์ของเอกสารประกอบ/ข้อมูลประกอบโครงการ</t>
  </si>
  <si>
    <t>วันที่ 2 สิงหาคม 2565</t>
  </si>
  <si>
    <t>คณะเภสัชศาสตร์</t>
  </si>
  <si>
    <t>วิทยาลัยพลังงานทดแทนและสมาร์ต กริดเทคโนโลยี</t>
  </si>
  <si>
    <t>เมื่อพิจารณาเป็นรายคณะ  พบว่า  ผู้ตอบแบบสอบถามส่วนใหญ่สังกัดคณะวิทยาศาสตร์การแพทย์มากที่สุด</t>
  </si>
  <si>
    <t>ร้อยละ 17.24 รองลงมาได้แก่ คณะมนุษยศาสตร์ ร้อยละ 13.79 และคณะสหเวชศาสตร์ ร้อยละ 10.34</t>
  </si>
  <si>
    <t xml:space="preserve">คณะที่สังกัด   </t>
  </si>
  <si>
    <t xml:space="preserve">Website บัณฑิตวิทยาลัย  </t>
  </si>
  <si>
    <t xml:space="preserve">ข่าวสารประชาสัมพันธ์จากมหาวิทยาลัยนเรศวร </t>
  </si>
  <si>
    <t>3.1 การเข้าร่วมโครงการในครั้งนี้ท่านไม่พึงพอใจในเรื่องใด เพราะเหตุใด</t>
  </si>
  <si>
    <t>3.2 การดำเนินการจัดโครงการฯ ครั้งนี้ ท่านมีข้อเสนอแนะเพื่อการปรับปรุงการดำเนินการ</t>
  </si>
  <si>
    <t>ในครั้งต่อไปอย่างไรบ้าง</t>
  </si>
  <si>
    <t>ควรมีเอกสาร 2 ภาษาเพื่อให้อาจารย์ต่างประเทศได้เข้าใจเนื้อหาสาระในการประชุม</t>
  </si>
  <si>
    <t xml:space="preserve">ขอเสนอให้มีการจำกัดระยะเวลาในช่วงถามตอบเพื่อให้มีเวลาในการบรรยายมากขึ้น </t>
  </si>
  <si>
    <t>หากถามตอบไม่ทันเวลาที่กำหนดไว้ อาจจะอนุญาตให้ผู้เข้าร่วมโครงการฝากคำถามไว้</t>
  </si>
  <si>
    <t xml:space="preserve">ในช่องทางออนไลน์และตอบกลับผ่านทางช่องทางออนไลน์หรือช่องทางอื่น ๆ </t>
  </si>
  <si>
    <t xml:space="preserve">ตามความสะดวกของผู้จัดโครงการ  </t>
  </si>
  <si>
    <t>ในลิงค์ของเอกสารประกอบ ไม่มีเอกสารให้ดาวน์โหลด</t>
  </si>
  <si>
    <t>- 1 -</t>
  </si>
  <si>
    <t xml:space="preserve">จากตารางแสดงค่าเฉลี่ย ค่าเบี่ยงเบนมาตรฐาน และระดับความคิดเห็นเกี่ยวกับการจัดโครงการฯ พบว่า </t>
  </si>
  <si>
    <t xml:space="preserve">   7.1 การเข้าร่วมโครงการครั้งนี้เป็นประโยชน์ต่อท่านในการจัดทำผลงานทางวิชาการ</t>
  </si>
  <si>
    <t>อยู่ในระดับใด</t>
  </si>
  <si>
    <r>
      <rPr>
        <b/>
        <i/>
        <u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แสดงจำนวนและร้อยละของ</t>
    </r>
    <r>
      <rPr>
        <sz val="16"/>
        <rFont val="TH SarabunPSK"/>
        <family val="2"/>
      </rPr>
      <t>ผู้ตอบแบบสอบถาม จำแนกตามสถานภาพ</t>
    </r>
  </si>
  <si>
    <t>คณาจารย์ภายในมหาวิทยาลัยนเรศวร</t>
  </si>
  <si>
    <t>บุคลากรมหาวิทยาลัยนเรศวร</t>
  </si>
  <si>
    <t xml:space="preserve">ในภาพรวมอยู่ในระดับมากที่สุด (ค่าเฉลี่ย 4.72) เมื่อพิจารณาเป็นรายด้าน พบว่า ด้านเจ้าหน้าที่ให้บริการอยู่ในระดับสูงที่สุด </t>
  </si>
  <si>
    <t>และด้านความเหมาะสมของวิทยากรบรรยายอยู่ในระดับมากที่สุด (ค่าเฉลี่ย 4.75)</t>
  </si>
  <si>
    <t xml:space="preserve">(ค่าเฉลี่ย 4.82) รองลงมาได้แก่ ด้านสิ่งอำนวยความสะดวกอยู่ในระดับมากที่สุด (ค่าเฉลี่ย 4.81) ด้านคุณภาพการให้บริการ </t>
  </si>
  <si>
    <t>เมื่อพิจารณารายข้อ พบว่า ความสะอาดของสถานที่จัดโครงการ (เฉพาะผู้เข้าร่วมโครงการแบบ Onsite)</t>
  </si>
  <si>
    <t xml:space="preserve">เจ้าหน้าที่ให้บริการด้วยความรวดเร็ว (เฉพาะผู้เข้าร่วมโครงการแบบ Onsite) อยู่ในระดับมากที่สุด (ค่าเฉลี่ย 4.86) </t>
  </si>
  <si>
    <t xml:space="preserve">ความเหมาะสมของขนาดห้องประชุม (เฉพาะผู้เข้าร่วมโครงการแบบ Onsite) และความชัดเจนของจอภาพนำเสนอ </t>
  </si>
  <si>
    <t>(เฉพาะผู้เข้าร่วมโครงการแบบ Onsite) อยู่ในระดับมากที่สุด (ค่าเฉลี่ย 4.82)</t>
  </si>
  <si>
    <t>ณ อาคารอุทยานองค์สมเด็จพระนเรศวรมหาราช มหาวิทยาลัยนเรศวร</t>
  </si>
  <si>
    <t xml:space="preserve">               ผู้ตอบแบบสอบถามจำแนกตามการประชาสัมพันธ์ พบว่า ผู้ตอบแบบสอบถามส่วนใหญ่ทราบข่าว</t>
  </si>
  <si>
    <t xml:space="preserve">              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</si>
  <si>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(ค่าเฉลี่ย 4.32) </t>
  </si>
  <si>
    <t xml:space="preserve">อยู่ในระดับปานกลาง (ค่าเฉลี่ย 3.20) และหลังเข้ารับการอบรมค่าเฉลี่ยความรู้ความเข้าใจสูงขึ้นอยู่ในระดับมาก </t>
  </si>
  <si>
    <t xml:space="preserve">               จากตารางแสดงค่าเฉลี่ย ค่าเบี่ยงเบนมาตรฐาน และระดับความคิดเห็นเกี่ยวกับการจัดโครงการฯ พบว่า </t>
  </si>
  <si>
    <t xml:space="preserve">                เมื่อพิจารณารายข้อ พบว่า ความสะอาดของสถานที่จัดโครงการ (เฉพาะผู้เข้าร่วมโครงการแบบ Onsite)</t>
  </si>
  <si>
    <t xml:space="preserve">ผู้ตอบแบบสอบถามเป็นคณาจารย์ภายในมหาวิทยาลัยนเรศวรมากที่สุด คิดเป็นร้อยละ 86.21 รองลงมาคือ </t>
  </si>
  <si>
    <t xml:space="preserve">อยู่ในระดับมากที่สุด (ค่าเฉลี่ย 4.93) รองลงมาได้แก่ เจ้าหน้าที่ให้บริการด้วยความเต็มใจ (เฉพาะผู้เข้าร่วมโครงการแบบ Onsite) </t>
  </si>
  <si>
    <r>
      <rPr>
        <b/>
        <i/>
        <sz val="16"/>
        <rFont val="TH SarabunPSK"/>
        <family val="2"/>
      </rPr>
      <t xml:space="preserve">         </t>
    </r>
    <r>
      <rPr>
        <sz val="16"/>
        <rFont val="TH SarabunPSK"/>
        <family val="2"/>
      </rPr>
      <t>แสดงจำนวนและร้อยละของผู้ตอบแบบสอบถามที่เป็นคณาจารย์ในมหาวิทยาลัยนเรศวร จำแนกตาม</t>
    </r>
  </si>
  <si>
    <t>สังกัดคณะ (ต่อ)</t>
  </si>
  <si>
    <r>
      <t xml:space="preserve">     </t>
    </r>
    <r>
      <rPr>
        <b/>
        <i/>
        <u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</si>
  <si>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 xml:space="preserve">จากตาราง 4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</si>
  <si>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ภาพรวม อยู่ในระดับปานกลาง (ค่าเฉลี่ย 3.20) และหลังเข้ารับการอบรมค่าเฉลี่ยความรู้ความเข้าใจสูงขึ้นอยู่ในระดับมาก </t>
  </si>
  <si>
    <r>
      <rPr>
        <b/>
        <i/>
        <u/>
        <sz val="15"/>
        <rFont val="TH SarabunPSK"/>
        <family val="2"/>
      </rPr>
      <t>ตาราง 5</t>
    </r>
    <r>
      <rPr>
        <sz val="15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=29)</t>
    </r>
  </si>
  <si>
    <t xml:space="preserve">การจัดโครงการฯ จากคณะที่สังกัดข่าวสารประชาสัมพันธ์จากคณะที่สังกัดและจากมหาวิทยาลัยนเรศวรมากที่สุด </t>
  </si>
  <si>
    <t>คิดเป็นร้อยละ 30.19 รองลงมาได้แก่ อีเมล์ ร้อยละ 18.87 และ Website บัณฑิตวิทยาลัย ร้อยละ 9.43</t>
  </si>
  <si>
    <t>คณาจารย์ภายนอกมหาวิทยาลัยนเรศวร</t>
  </si>
  <si>
    <t>คณาจารย์ภายนอกมหาวิทยาลัยนเรศวร และบุคลากรมหาวิทยาลัยนเรศวร คิดเป็นร้อยละ 6.90</t>
  </si>
  <si>
    <r>
      <rPr>
        <b/>
        <i/>
        <u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แสดงจำนวนและร้อยละของผู้ตอบแบบสอบถามที่เป็นคณาจารย์ในมหาวิทยาลัยนเรศวร จำแนกตามสังกัดคณะ</t>
    </r>
  </si>
  <si>
    <t xml:space="preserve">จากตารางแสดงจำนวนร้อยละของผู้ตอบแบบสอบถามที่เป็นคณาจารย์ในมหาวิทยาลัยนเรศวร พบว่า  </t>
  </si>
  <si>
    <t>ร้อยละ 37.93 และกลุ่มวิทยาศาสตร์เทคโนโลยี ร้อยละ 13.79</t>
  </si>
  <si>
    <t xml:space="preserve">ผู้ตอบแบบสอบถามส่วนใหญ่สังกัดกลุ่มวิทยาศาสตร์สุขภาพ ร้อยละ 44.83 รองลงมาได้แก่ กลุ่มสังคมศาสตร์ </t>
  </si>
  <si>
    <t xml:space="preserve">การจัดการโดยเฉพาะอย่างยิ่งการแจ้งการเข้าร่วมประชุมออนไลน์ซึ่งไม่มีรายละเอียดที่ชัดเจนให้ผู้เข้าประชุมสามารถตัดสินใจเลือกได้ว่าจะประชุมออนไลน์หรือออนไซต์ </t>
  </si>
  <si>
    <t>เกณฑ์การขอตำแหน่งสายมนุษยศาสตร์และสังคมศาสตร์</t>
  </si>
  <si>
    <t>- 7 -</t>
  </si>
  <si>
    <t>- 8 -</t>
  </si>
  <si>
    <t>พบว่า เป้าหมายผู้เข้าร่วมโครงการ จำนวน 350 คน มีผู้สนใจลงทะเบียนแจ้งเข้าร่วม จำนวน 370 คน ทั้งนี้ มีผู้เข้าร่วมจริง</t>
  </si>
  <si>
    <t xml:space="preserve">ในวันจัดโครงการ จำนวน 274 คน แบ่งเป็น เข้าร่วมแบบ Onsite จำนวน 204 คน และเข้าร่วมแบบ Online จำนวน 70 คน </t>
  </si>
  <si>
    <t xml:space="preserve">มีผู้ตอบแบบสอบถาม จำนวน 29 คน คิดเป็นร้อยละ 10.58 ของจำนวนผู้ที่เข้าร่วมโครงการฯ </t>
  </si>
  <si>
    <t xml:space="preserve">           รองลงมาคือ บุคลากรมหาวิทยาลัยนเรศวรนเรศวร คิดเป็นร้อยละ 6.90 ผู้ตอบแบบสอบถามส่วนใหญ่สังกัดกลุ่มวิทยาศาสตร์</t>
  </si>
  <si>
    <t xml:space="preserve">           สุขภาพ ร้อยละ 44.83 รองลงมาได้แก่ กลุ่มสังคมศาสตร์ ร้อยละ 37.93 และกลุ่มวิทยาศาสตร์เทคโนโลยี ร้อยละ 13.79 </t>
  </si>
  <si>
    <t xml:space="preserve">           เมื่อพิจารณาเป็นรายคณะ พบว่า  ผู้ตอบแบบสอบถามส่วนใหญ่สังกัดคณะวิทยาศาสตร์การแพทย์มากที่สุด ร้อยละ 17.24 </t>
  </si>
  <si>
    <t xml:space="preserve">           รองลงมาได้แก่ คณะมนุษยศาสตร์ ร้อยละ 13.79 และคณะสหเวชศาสตร์ ร้อยละ 10.34</t>
  </si>
  <si>
    <t xml:space="preserve">                     ผู้ตอบแบบสอบถามส่วนใหญ่เป็นคณาจารย์ภายในมหาวิทยาลัยนเรศวรมากที่สุด คิดเป็นร้อยละ 86.21  </t>
  </si>
  <si>
    <t xml:space="preserve">(ค่าเฉลี่ย 4.32)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</si>
  <si>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ภาพรวมอยู่ในระดับปานกลาง (ค่าเฉลี่ย 3.20) และหลังเข้ารับการอบรมค่าเฉลี่ยความรู้ความเข้าใจสูงขึ้นอยู่ใน</t>
  </si>
  <si>
    <t xml:space="preserve">ระดับมาก (ค่าเฉลี่ย 4.32) </t>
  </si>
  <si>
    <t xml:space="preserve">ผลการประเมินโครงการสนับสนุนการจัดทำเอกสารสิ่งพิมพ์ทางวิชาการ ของสำนักพิมพ์มหาวิทยาลัยนเรศวร </t>
  </si>
  <si>
    <t xml:space="preserve">        สำนักพิมพ์มหาวิทยาลัยนเรศวร บัณฑิตวิทยาลัย จัดโครงการสนับสนุนการจัดทำเอกสารสิ่งพิมพ์ </t>
  </si>
  <si>
    <t xml:space="preserve">ทางวิชาการของสำนักพิมพ์มหาวิทยาลัยนเรศวร เมื่อวันที่ 2 สิงหาคม 2565 ณ อาคารอุทยานองค์สมเด็จพระนเรศวรมหาราช </t>
  </si>
  <si>
    <t xml:space="preserve">                     ผลประเมินการจัดโครงการสนับสนุนการจัดทำเอกสารสิ่งพิมพ์ทางวิชาการ ของสำนักพิมพ์มหาวิทยาลัยนเรศวร </t>
  </si>
  <si>
    <t xml:space="preserve">ผลการประเมินโครงการสนับสนุนการจัดทำเอกสารสิ่งพิมพ์ทางวิชาการ ของสำนักพิมพ์มหาวิทยาลัยนเรศวร  </t>
  </si>
  <si>
    <t>พบว่า ผู้ตอบแบบสอบถามส่วนใหญ่ทราบข่าวการจัดโครงการฯ จากคณะที่สังกัด และข่าวสาร</t>
  </si>
  <si>
    <t xml:space="preserve">ประชาสัมพันธ์จากมหาวิทยาลัยนเรศวรมากที่สุด คิดเป็นร้อยละ 30.19 รองลงมาได้แก่ อีเมล์ </t>
  </si>
  <si>
    <t>ร้อยละ 18.87 และ Website บัณฑิตวิทยาลัย ร้อยละ 9.43</t>
  </si>
  <si>
    <r>
      <rPr>
        <b/>
        <i/>
        <u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  (N = 29)</t>
    </r>
  </si>
  <si>
    <t>4. ด้านคุณภาพการให้บริการ (โครงการสนับสนุนการจัดทำเอกสารสิ่งพิมพ์ทางวิชาการฯ)</t>
  </si>
  <si>
    <t xml:space="preserve">อยู่ในระดับมากที่สุด (ค่าเฉลี่ย 4.93) รองลงมาได้แก่ เจ้าหน้าที่ให้บริการด้วยความเต็มใจ (เฉพาะผู้เข้าร่วมโครงการแบบ </t>
  </si>
  <si>
    <t xml:space="preserve">Onsite) เจ้าหน้าที่ให้บริการด้วยความรวดเร็ว (เฉพาะผู้เข้าร่วมโครงการแบบ Onsite) อยู่ในระดับมากที่สุด (ค่าเฉลี่ย 4.86)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</si>
</sst>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31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i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rgb="FF000000"/>
      <name val="TH Sarabun New"/>
      <family val="2"/>
    </font>
    <font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0"/>
      <color theme="1"/>
      <name val="Tahoma"/>
      <family val="2"/>
      <scheme val="minor"/>
    </font>
    <font>
      <b/>
      <i/>
      <u/>
      <sz val="15"/>
      <name val="TH SarabunPSK"/>
      <family val="2"/>
    </font>
    <font>
      <b/>
      <i/>
      <u/>
      <sz val="16"/>
      <name val="TH SarabunPSK"/>
      <family val="2"/>
    </font>
    <font>
      <b/>
      <i/>
      <sz val="15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7" fillId="0" borderId="0" xfId="0" applyFont="1"/>
    <xf numFmtId="0" fontId="1" fillId="0" borderId="13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" fillId="0" borderId="0" xfId="0" applyFont="1" applyAlignment="1"/>
    <xf numFmtId="0" fontId="10" fillId="0" borderId="0" xfId="0" applyFont="1"/>
    <xf numFmtId="0" fontId="12" fillId="0" borderId="0" xfId="0" applyFont="1"/>
    <xf numFmtId="0" fontId="13" fillId="0" borderId="0" xfId="0" applyFont="1"/>
    <xf numFmtId="2" fontId="1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" xfId="0" applyFont="1" applyBorder="1"/>
    <xf numFmtId="0" fontId="1" fillId="0" borderId="2" xfId="0" applyFont="1" applyBorder="1"/>
    <xf numFmtId="0" fontId="14" fillId="0" borderId="3" xfId="0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0" fontId="1" fillId="0" borderId="13" xfId="0" applyFont="1" applyBorder="1"/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3" fillId="0" borderId="0" xfId="0" applyFont="1" applyAlignment="1"/>
    <xf numFmtId="2" fontId="6" fillId="0" borderId="7" xfId="0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" fillId="0" borderId="0" xfId="0" applyFont="1" applyAlignment="1">
      <alignment horizontal="left" indent="5"/>
    </xf>
    <xf numFmtId="0" fontId="17" fillId="0" borderId="0" xfId="0" applyFont="1"/>
    <xf numFmtId="0" fontId="1" fillId="0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6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/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0" fontId="9" fillId="3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1" xfId="0" applyFont="1" applyBorder="1" applyAlignment="1">
      <alignment horizontal="center"/>
    </xf>
    <xf numFmtId="0" fontId="6" fillId="0" borderId="0" xfId="0" applyFont="1"/>
    <xf numFmtId="0" fontId="1" fillId="0" borderId="11" xfId="0" applyFont="1" applyBorder="1"/>
    <xf numFmtId="0" fontId="1" fillId="0" borderId="13" xfId="0" applyFont="1" applyFill="1" applyBorder="1" applyAlignment="1">
      <alignment horizontal="center"/>
    </xf>
    <xf numFmtId="0" fontId="6" fillId="0" borderId="0" xfId="0" applyFont="1" applyAlignment="1"/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9" fillId="6" borderId="0" xfId="0" applyFont="1" applyFill="1" applyAlignment="1">
      <alignment wrapText="1"/>
    </xf>
    <xf numFmtId="0" fontId="9" fillId="0" borderId="1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3" fillId="0" borderId="0" xfId="0" applyFont="1" applyAlignment="1"/>
    <xf numFmtId="2" fontId="6" fillId="0" borderId="14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6" fillId="0" borderId="0" xfId="0" applyFont="1" applyFill="1" applyBorder="1" applyAlignment="1"/>
    <xf numFmtId="0" fontId="6" fillId="0" borderId="29" xfId="0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28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/>
    <xf numFmtId="2" fontId="20" fillId="0" borderId="14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/>
    <xf numFmtId="2" fontId="21" fillId="0" borderId="10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2" fontId="22" fillId="0" borderId="13" xfId="0" applyNumberFormat="1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2" fontId="2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2" fontId="21" fillId="0" borderId="16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0" fillId="0" borderId="11" xfId="0" applyFont="1" applyBorder="1" applyAlignment="1"/>
    <xf numFmtId="0" fontId="20" fillId="0" borderId="12" xfId="0" applyFont="1" applyBorder="1" applyAlignment="1"/>
    <xf numFmtId="0" fontId="20" fillId="0" borderId="23" xfId="0" applyFont="1" applyBorder="1" applyAlignment="1"/>
    <xf numFmtId="0" fontId="2" fillId="0" borderId="0" xfId="0" applyFont="1" applyAlignment="1"/>
    <xf numFmtId="0" fontId="24" fillId="0" borderId="20" xfId="0" applyFont="1" applyBorder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0" fontId="20" fillId="0" borderId="0" xfId="0" applyFont="1"/>
    <xf numFmtId="2" fontId="20" fillId="0" borderId="0" xfId="0" applyNumberFormat="1" applyFo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25" fillId="0" borderId="0" xfId="0" applyFont="1"/>
    <xf numFmtId="0" fontId="19" fillId="7" borderId="13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23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6" fillId="0" borderId="35" xfId="0" applyFont="1" applyBorder="1" applyAlignment="1">
      <alignment horizontal="center"/>
    </xf>
    <xf numFmtId="0" fontId="1" fillId="0" borderId="35" xfId="0" applyFont="1" applyBorder="1"/>
    <xf numFmtId="0" fontId="1" fillId="0" borderId="14" xfId="0" applyFont="1" applyBorder="1"/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9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center"/>
    </xf>
    <xf numFmtId="0" fontId="1" fillId="0" borderId="25" xfId="0" applyFont="1" applyFill="1" applyBorder="1" applyAlignment="1"/>
    <xf numFmtId="0" fontId="1" fillId="0" borderId="26" xfId="0" applyFont="1" applyFill="1" applyBorder="1" applyAlignment="1"/>
    <xf numFmtId="0" fontId="1" fillId="0" borderId="27" xfId="0" applyFont="1" applyFill="1" applyBorder="1" applyAlignment="1"/>
    <xf numFmtId="0" fontId="1" fillId="0" borderId="23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left"/>
    </xf>
    <xf numFmtId="0" fontId="6" fillId="0" borderId="11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/>
    <xf numFmtId="0" fontId="1" fillId="0" borderId="14" xfId="0" applyFont="1" applyBorder="1" applyAlignment="1">
      <alignment horizontal="center" vertical="top" wrapText="1"/>
    </xf>
    <xf numFmtId="2" fontId="26" fillId="0" borderId="7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3" xfId="0" applyFont="1" applyBorder="1" applyAlignment="1"/>
    <xf numFmtId="0" fontId="20" fillId="0" borderId="25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27" xfId="0" applyFont="1" applyBorder="1" applyAlignment="1">
      <alignment horizontal="left"/>
    </xf>
    <xf numFmtId="0" fontId="1" fillId="0" borderId="3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27" fillId="0" borderId="0" xfId="0" applyFont="1"/>
    <xf numFmtId="0" fontId="0" fillId="0" borderId="0" xfId="0" applyFont="1" applyAlignment="1"/>
    <xf numFmtId="187" fontId="27" fillId="0" borderId="0" xfId="0" applyNumberFormat="1" applyFont="1" applyAlignment="1"/>
    <xf numFmtId="0" fontId="27" fillId="0" borderId="0" xfId="0" applyFont="1" applyAlignment="1"/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2" fontId="8" fillId="10" borderId="13" xfId="0" applyNumberFormat="1" applyFont="1" applyFill="1" applyBorder="1" applyAlignment="1">
      <alignment wrapText="1"/>
    </xf>
    <xf numFmtId="0" fontId="6" fillId="10" borderId="13" xfId="0" applyFont="1" applyFill="1" applyBorder="1" applyAlignment="1">
      <alignment horizontal="right"/>
    </xf>
    <xf numFmtId="2" fontId="6" fillId="10" borderId="0" xfId="0" applyNumberFormat="1" applyFont="1" applyFill="1" applyAlignment="1">
      <alignment wrapText="1"/>
    </xf>
    <xf numFmtId="2" fontId="8" fillId="10" borderId="0" xfId="0" applyNumberFormat="1" applyFont="1" applyFill="1" applyBorder="1" applyAlignment="1">
      <alignment wrapText="1"/>
    </xf>
    <xf numFmtId="0" fontId="20" fillId="0" borderId="0" xfId="0" applyFont="1" applyBorder="1" applyAlignment="1">
      <alignment horizontal="left"/>
    </xf>
    <xf numFmtId="0" fontId="20" fillId="0" borderId="36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2" fontId="1" fillId="0" borderId="29" xfId="0" applyNumberFormat="1" applyFont="1" applyBorder="1" applyAlignment="1">
      <alignment horizontal="center" vertical="top"/>
    </xf>
    <xf numFmtId="2" fontId="1" fillId="0" borderId="25" xfId="0" applyNumberFormat="1" applyFont="1" applyBorder="1" applyAlignment="1">
      <alignment horizontal="center" vertical="top"/>
    </xf>
    <xf numFmtId="0" fontId="2" fillId="0" borderId="0" xfId="0" applyFont="1" applyBorder="1"/>
    <xf numFmtId="0" fontId="2" fillId="0" borderId="15" xfId="0" applyFont="1" applyBorder="1"/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/>
    <xf numFmtId="0" fontId="2" fillId="0" borderId="30" xfId="0" applyFont="1" applyBorder="1"/>
    <xf numFmtId="2" fontId="2" fillId="0" borderId="29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2" fontId="2" fillId="0" borderId="2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" fillId="0" borderId="36" xfId="0" applyFont="1" applyBorder="1"/>
    <xf numFmtId="0" fontId="20" fillId="0" borderId="11" xfId="0" applyFont="1" applyBorder="1"/>
    <xf numFmtId="0" fontId="20" fillId="0" borderId="12" xfId="0" applyFont="1" applyBorder="1"/>
    <xf numFmtId="0" fontId="20" fillId="0" borderId="23" xfId="0" applyFont="1" applyBorder="1"/>
    <xf numFmtId="0" fontId="23" fillId="0" borderId="14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0" fontId="2" fillId="0" borderId="31" xfId="0" applyFont="1" applyBorder="1"/>
    <xf numFmtId="0" fontId="2" fillId="0" borderId="27" xfId="0" applyFont="1" applyBorder="1"/>
    <xf numFmtId="0" fontId="27" fillId="11" borderId="13" xfId="0" applyFont="1" applyFill="1" applyBorder="1" applyAlignment="1"/>
    <xf numFmtId="0" fontId="19" fillId="12" borderId="13" xfId="0" applyFont="1" applyFill="1" applyBorder="1" applyAlignment="1">
      <alignment vertical="top" wrapText="1"/>
    </xf>
    <xf numFmtId="0" fontId="27" fillId="12" borderId="13" xfId="0" applyFont="1" applyFill="1" applyBorder="1" applyAlignment="1"/>
    <xf numFmtId="0" fontId="0" fillId="12" borderId="13" xfId="0" applyFont="1" applyFill="1" applyBorder="1" applyAlignment="1"/>
    <xf numFmtId="0" fontId="19" fillId="8" borderId="13" xfId="0" applyFont="1" applyFill="1" applyBorder="1" applyAlignment="1">
      <alignment vertical="top" wrapText="1"/>
    </xf>
    <xf numFmtId="0" fontId="27" fillId="8" borderId="13" xfId="0" applyFont="1" applyFill="1" applyBorder="1" applyAlignment="1"/>
    <xf numFmtId="0" fontId="0" fillId="8" borderId="13" xfId="0" applyFont="1" applyFill="1" applyBorder="1" applyAlignment="1"/>
    <xf numFmtId="0" fontId="19" fillId="7" borderId="13" xfId="0" applyFont="1" applyFill="1" applyBorder="1" applyAlignment="1">
      <alignment horizontal="right" vertical="top" wrapText="1"/>
    </xf>
    <xf numFmtId="0" fontId="27" fillId="7" borderId="13" xfId="0" applyFont="1" applyFill="1" applyBorder="1" applyAlignment="1"/>
    <xf numFmtId="0" fontId="0" fillId="7" borderId="13" xfId="0" applyFont="1" applyFill="1" applyBorder="1" applyAlignment="1"/>
    <xf numFmtId="0" fontId="19" fillId="11" borderId="23" xfId="0" applyFont="1" applyFill="1" applyBorder="1" applyAlignment="1">
      <alignment vertical="top" wrapText="1"/>
    </xf>
    <xf numFmtId="0" fontId="19" fillId="13" borderId="13" xfId="0" applyFont="1" applyFill="1" applyBorder="1" applyAlignment="1">
      <alignment vertical="top" wrapText="1"/>
    </xf>
    <xf numFmtId="0" fontId="27" fillId="13" borderId="13" xfId="0" applyFont="1" applyFill="1" applyBorder="1" applyAlignment="1"/>
    <xf numFmtId="0" fontId="19" fillId="13" borderId="13" xfId="0" applyFont="1" applyFill="1" applyBorder="1" applyAlignment="1">
      <alignment horizontal="right" vertical="top" wrapText="1"/>
    </xf>
    <xf numFmtId="0" fontId="19" fillId="14" borderId="13" xfId="0" applyFont="1" applyFill="1" applyBorder="1" applyAlignment="1">
      <alignment vertical="top" wrapText="1"/>
    </xf>
    <xf numFmtId="0" fontId="27" fillId="14" borderId="13" xfId="0" applyFont="1" applyFill="1" applyBorder="1" applyAlignment="1"/>
    <xf numFmtId="2" fontId="8" fillId="10" borderId="14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9" fillId="6" borderId="13" xfId="0" applyFont="1" applyFill="1" applyBorder="1" applyAlignment="1">
      <alignment horizontal="right" vertical="top" wrapText="1"/>
    </xf>
    <xf numFmtId="0" fontId="0" fillId="6" borderId="13" xfId="0" applyFont="1" applyFill="1" applyBorder="1" applyAlignment="1"/>
    <xf numFmtId="0" fontId="27" fillId="6" borderId="13" xfId="0" applyFont="1" applyFill="1" applyBorder="1" applyAlignment="1"/>
    <xf numFmtId="2" fontId="8" fillId="6" borderId="14" xfId="0" applyNumberFormat="1" applyFont="1" applyFill="1" applyBorder="1" applyAlignment="1">
      <alignment wrapText="1"/>
    </xf>
    <xf numFmtId="2" fontId="8" fillId="6" borderId="13" xfId="0" applyNumberFormat="1" applyFont="1" applyFill="1" applyBorder="1" applyAlignment="1">
      <alignment wrapText="1"/>
    </xf>
    <xf numFmtId="2" fontId="6" fillId="6" borderId="0" xfId="0" applyNumberFormat="1" applyFont="1" applyFill="1" applyAlignment="1">
      <alignment wrapText="1"/>
    </xf>
    <xf numFmtId="0" fontId="19" fillId="6" borderId="13" xfId="0" applyFont="1" applyFill="1" applyBorder="1" applyAlignment="1">
      <alignment vertical="top" wrapText="1"/>
    </xf>
    <xf numFmtId="0" fontId="27" fillId="14" borderId="0" xfId="0" applyFont="1" applyFill="1" applyAlignment="1"/>
    <xf numFmtId="0" fontId="27" fillId="15" borderId="0" xfId="0" applyFont="1" applyFill="1" applyAlignment="1"/>
    <xf numFmtId="0" fontId="0" fillId="15" borderId="0" xfId="0" applyFont="1" applyFill="1" applyAlignment="1"/>
    <xf numFmtId="0" fontId="1" fillId="0" borderId="29" xfId="0" applyFont="1" applyFill="1" applyBorder="1" applyAlignment="1">
      <alignment horizontal="left"/>
    </xf>
    <xf numFmtId="0" fontId="1" fillId="0" borderId="11" xfId="0" applyFont="1" applyBorder="1" applyAlignment="1">
      <alignment vertical="top" wrapText="1"/>
    </xf>
    <xf numFmtId="0" fontId="1" fillId="0" borderId="29" xfId="0" applyFont="1" applyBorder="1"/>
    <xf numFmtId="0" fontId="1" fillId="0" borderId="10" xfId="0" applyFont="1" applyBorder="1"/>
    <xf numFmtId="0" fontId="20" fillId="0" borderId="29" xfId="0" applyFont="1" applyBorder="1"/>
    <xf numFmtId="0" fontId="20" fillId="0" borderId="30" xfId="0" applyFont="1" applyBorder="1"/>
    <xf numFmtId="0" fontId="20" fillId="0" borderId="31" xfId="0" applyFont="1" applyBorder="1"/>
    <xf numFmtId="0" fontId="20" fillId="0" borderId="25" xfId="0" applyFont="1" applyBorder="1" applyAlignment="1"/>
    <xf numFmtId="0" fontId="20" fillId="0" borderId="26" xfId="0" applyFont="1" applyBorder="1" applyAlignment="1"/>
    <xf numFmtId="0" fontId="20" fillId="0" borderId="27" xfId="0" applyFont="1" applyBorder="1" applyAlignment="1"/>
    <xf numFmtId="0" fontId="6" fillId="0" borderId="36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7" fillId="8" borderId="0" xfId="0" applyFont="1" applyFill="1" applyAlignment="1"/>
    <xf numFmtId="0" fontId="0" fillId="8" borderId="0" xfId="0" applyFont="1" applyFill="1" applyAlignment="1"/>
    <xf numFmtId="0" fontId="27" fillId="7" borderId="0" xfId="0" applyFont="1" applyFill="1"/>
    <xf numFmtId="0" fontId="0" fillId="7" borderId="0" xfId="0" applyFont="1" applyFill="1" applyAlignment="1"/>
    <xf numFmtId="0" fontId="27" fillId="7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23" xfId="0" applyFont="1" applyFill="1" applyBorder="1" applyAlignment="1"/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6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2" fontId="1" fillId="0" borderId="29" xfId="0" applyNumberFormat="1" applyFont="1" applyBorder="1" applyAlignment="1">
      <alignment horizontal="center" vertical="top"/>
    </xf>
    <xf numFmtId="2" fontId="1" fillId="0" borderId="25" xfId="0" applyNumberFormat="1" applyFont="1" applyBorder="1" applyAlignment="1">
      <alignment horizontal="center" vertical="top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2" fontId="22" fillId="0" borderId="35" xfId="0" applyNumberFormat="1" applyFont="1" applyBorder="1" applyAlignment="1">
      <alignment horizontal="center" vertical="top"/>
    </xf>
    <xf numFmtId="2" fontId="22" fillId="0" borderId="14" xfId="0" applyNumberFormat="1" applyFont="1" applyBorder="1" applyAlignment="1">
      <alignment horizontal="center" vertical="top"/>
    </xf>
    <xf numFmtId="0" fontId="20" fillId="0" borderId="35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0" fillId="0" borderId="29" xfId="0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2" fontId="20" fillId="0" borderId="35" xfId="0" applyNumberFormat="1" applyFont="1" applyBorder="1" applyAlignment="1">
      <alignment horizontal="center" vertical="top"/>
    </xf>
    <xf numFmtId="2" fontId="20" fillId="0" borderId="14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27" xfId="0" applyFont="1" applyBorder="1" applyAlignment="1">
      <alignment horizontal="left"/>
    </xf>
    <xf numFmtId="0" fontId="2" fillId="0" borderId="3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6" fillId="0" borderId="0" xfId="0" applyFont="1" applyAlignment="1"/>
    <xf numFmtId="0" fontId="7" fillId="0" borderId="29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D6E5"/>
      <color rgb="FFEDADE4"/>
      <color rgb="FF00FF99"/>
      <color rgb="FFF8BFA6"/>
      <color rgb="FFF0F5A9"/>
      <color rgb="FFEB7D9C"/>
      <color rgb="FFB1CAD9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285748</xdr:colOff>
      <xdr:row>14</xdr:row>
      <xdr:rowOff>0</xdr:rowOff>
    </xdr:from>
    <xdr:ext cx="238125" cy="1746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262561" y="3889375"/>
          <a:ext cx="238125" cy="174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14</xdr:row>
      <xdr:rowOff>0</xdr:rowOff>
    </xdr:from>
    <xdr:ext cx="23812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262561" y="415925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14</xdr:row>
      <xdr:rowOff>0</xdr:rowOff>
    </xdr:from>
    <xdr:ext cx="23812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5262561" y="4429125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14</xdr:row>
      <xdr:rowOff>0</xdr:rowOff>
    </xdr:from>
    <xdr:ext cx="23812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262561" y="631825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16</xdr:row>
      <xdr:rowOff>0</xdr:rowOff>
    </xdr:from>
    <xdr:ext cx="238125" cy="17462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865811" y="4159250"/>
          <a:ext cx="238125" cy="174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16</xdr:row>
      <xdr:rowOff>0</xdr:rowOff>
    </xdr:from>
    <xdr:ext cx="23812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5865811" y="4405313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16</xdr:row>
      <xdr:rowOff>0</xdr:rowOff>
    </xdr:from>
    <xdr:ext cx="23812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5865811" y="4405313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16</xdr:row>
      <xdr:rowOff>0</xdr:rowOff>
    </xdr:from>
    <xdr:ext cx="23812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5865811" y="476250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14</xdr:row>
      <xdr:rowOff>0</xdr:rowOff>
    </xdr:from>
    <xdr:ext cx="238125" cy="17462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857873" y="4484687"/>
          <a:ext cx="238125" cy="174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14</xdr:row>
      <xdr:rowOff>0</xdr:rowOff>
    </xdr:from>
    <xdr:ext cx="23812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5857873" y="4733925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14</xdr:row>
      <xdr:rowOff>0</xdr:rowOff>
    </xdr:from>
    <xdr:ext cx="23812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5857873" y="4733925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14</xdr:row>
      <xdr:rowOff>55562</xdr:rowOff>
    </xdr:from>
    <xdr:ext cx="23812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5857873" y="5703887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185738</xdr:colOff>
      <xdr:row>4</xdr:row>
      <xdr:rowOff>229394</xdr:rowOff>
    </xdr:from>
    <xdr:ext cx="13266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3995738" y="1943894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995738" y="1943894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142560</xdr:colOff>
      <xdr:row>3</xdr:row>
      <xdr:rowOff>33179</xdr:rowOff>
    </xdr:from>
    <xdr:ext cx="13266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4490042" y="631893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490042" y="631893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142560</xdr:colOff>
      <xdr:row>35</xdr:row>
      <xdr:rowOff>72866</xdr:rowOff>
    </xdr:from>
    <xdr:ext cx="13266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B1A6EDF1-66C2-4247-8179-9DC582A823B6}"/>
                </a:ext>
              </a:extLst>
            </xdr:cNvPr>
            <xdr:cNvSpPr txBox="1"/>
          </xdr:nvSpPr>
          <xdr:spPr>
            <a:xfrm>
              <a:off x="4976498" y="9764554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B1A6EDF1-66C2-4247-8179-9DC582A823B6}"/>
                </a:ext>
              </a:extLst>
            </xdr:cNvPr>
            <xdr:cNvSpPr txBox="1"/>
          </xdr:nvSpPr>
          <xdr:spPr>
            <a:xfrm>
              <a:off x="4976498" y="9764554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53EE2-E815-4682-AFC3-8A93FD998791}">
  <dimension ref="A1:AK30"/>
  <sheetViews>
    <sheetView topLeftCell="G1" zoomScale="80" zoomScaleNormal="80" workbookViewId="0">
      <selection activeCell="V1" sqref="V1:W30"/>
    </sheetView>
  </sheetViews>
  <sheetFormatPr defaultColWidth="11" defaultRowHeight="14.25" x14ac:dyDescent="0.2"/>
  <cols>
    <col min="1" max="5" width="16.5" style="166" customWidth="1"/>
    <col min="6" max="6" width="138.125" style="166" bestFit="1" customWidth="1"/>
    <col min="7" max="43" width="16.5" style="166" customWidth="1"/>
    <col min="44" max="16384" width="11" style="166"/>
  </cols>
  <sheetData>
    <row r="1" spans="1:37" x14ac:dyDescent="0.2">
      <c r="A1" s="165" t="s">
        <v>104</v>
      </c>
      <c r="B1" s="165" t="s">
        <v>105</v>
      </c>
      <c r="C1" s="165" t="s">
        <v>78</v>
      </c>
      <c r="D1" s="165" t="s">
        <v>106</v>
      </c>
      <c r="E1" s="165" t="s">
        <v>107</v>
      </c>
      <c r="F1" s="165" t="s">
        <v>108</v>
      </c>
      <c r="G1" s="165" t="s">
        <v>109</v>
      </c>
      <c r="H1" s="165" t="s">
        <v>110</v>
      </c>
      <c r="I1" s="165" t="s">
        <v>111</v>
      </c>
      <c r="J1" s="165" t="s">
        <v>112</v>
      </c>
      <c r="K1" s="165" t="s">
        <v>113</v>
      </c>
      <c r="L1" s="165" t="s">
        <v>114</v>
      </c>
      <c r="M1" s="165" t="s">
        <v>115</v>
      </c>
      <c r="N1" s="165" t="s">
        <v>116</v>
      </c>
      <c r="O1" s="165" t="s">
        <v>117</v>
      </c>
      <c r="P1" s="165" t="s">
        <v>118</v>
      </c>
      <c r="Q1" s="165" t="s">
        <v>119</v>
      </c>
      <c r="R1" s="165" t="s">
        <v>120</v>
      </c>
      <c r="S1" s="165" t="s">
        <v>121</v>
      </c>
      <c r="T1" s="165" t="s">
        <v>122</v>
      </c>
      <c r="U1" s="165" t="s">
        <v>123</v>
      </c>
      <c r="V1" s="260" t="s">
        <v>124</v>
      </c>
      <c r="W1" s="260" t="s">
        <v>125</v>
      </c>
      <c r="X1" s="165" t="s">
        <v>126</v>
      </c>
      <c r="Y1" s="165" t="s">
        <v>127</v>
      </c>
      <c r="Z1" s="165" t="s">
        <v>128</v>
      </c>
      <c r="AA1" s="165" t="s">
        <v>129</v>
      </c>
      <c r="AB1" s="165" t="s">
        <v>130</v>
      </c>
      <c r="AC1" s="165" t="s">
        <v>131</v>
      </c>
      <c r="AD1" s="165" t="s">
        <v>132</v>
      </c>
      <c r="AE1" s="165" t="s">
        <v>133</v>
      </c>
      <c r="AF1" s="165" t="s">
        <v>134</v>
      </c>
      <c r="AG1" s="165" t="s">
        <v>135</v>
      </c>
      <c r="AH1" s="165" t="s">
        <v>136</v>
      </c>
      <c r="AI1" s="165" t="s">
        <v>137</v>
      </c>
      <c r="AJ1" s="165" t="s">
        <v>138</v>
      </c>
      <c r="AK1" s="165" t="s">
        <v>139</v>
      </c>
    </row>
    <row r="2" spans="1:37" x14ac:dyDescent="0.2">
      <c r="A2" s="167">
        <v>44775.403894641204</v>
      </c>
      <c r="B2" s="168" t="s">
        <v>43</v>
      </c>
      <c r="C2" s="168" t="s">
        <v>70</v>
      </c>
      <c r="D2" s="168" t="s">
        <v>47</v>
      </c>
      <c r="F2" s="168" t="s">
        <v>80</v>
      </c>
      <c r="H2" s="168" t="s">
        <v>140</v>
      </c>
      <c r="I2" s="239">
        <v>5</v>
      </c>
      <c r="J2" s="239">
        <v>5</v>
      </c>
      <c r="K2" s="239">
        <v>5</v>
      </c>
      <c r="L2" s="239">
        <v>5</v>
      </c>
      <c r="M2" s="240">
        <v>5</v>
      </c>
      <c r="N2" s="240">
        <v>5</v>
      </c>
      <c r="O2" s="240">
        <v>5</v>
      </c>
      <c r="P2" s="240">
        <v>5</v>
      </c>
      <c r="Q2" s="258">
        <v>5</v>
      </c>
      <c r="R2" s="258">
        <v>5</v>
      </c>
      <c r="S2" s="258">
        <v>5</v>
      </c>
      <c r="T2" s="258">
        <v>5</v>
      </c>
      <c r="U2" s="258">
        <v>5</v>
      </c>
      <c r="V2" s="261"/>
      <c r="W2" s="261"/>
      <c r="X2" s="168">
        <v>3</v>
      </c>
      <c r="Y2" s="168">
        <v>3</v>
      </c>
      <c r="Z2" s="168">
        <v>4</v>
      </c>
      <c r="AA2" s="168">
        <v>4</v>
      </c>
      <c r="AB2" s="168">
        <v>5</v>
      </c>
      <c r="AC2" s="168">
        <v>5</v>
      </c>
      <c r="AD2" s="168">
        <v>5</v>
      </c>
      <c r="AE2" s="168">
        <v>5</v>
      </c>
      <c r="AF2" s="168">
        <v>4</v>
      </c>
      <c r="AG2" s="168">
        <v>5</v>
      </c>
      <c r="AH2" s="168">
        <v>5</v>
      </c>
    </row>
    <row r="3" spans="1:37" x14ac:dyDescent="0.2">
      <c r="A3" s="167">
        <v>44775.407366203704</v>
      </c>
      <c r="B3" s="168" t="s">
        <v>43</v>
      </c>
      <c r="C3" s="168" t="s">
        <v>70</v>
      </c>
      <c r="D3" s="168" t="s">
        <v>36</v>
      </c>
      <c r="F3" s="168" t="s">
        <v>81</v>
      </c>
      <c r="H3" s="168" t="s">
        <v>140</v>
      </c>
      <c r="I3" s="239">
        <v>5</v>
      </c>
      <c r="J3" s="239">
        <v>5</v>
      </c>
      <c r="K3" s="239">
        <v>5</v>
      </c>
      <c r="L3" s="239">
        <v>5</v>
      </c>
      <c r="M3" s="240">
        <v>5</v>
      </c>
      <c r="N3" s="240">
        <v>5</v>
      </c>
      <c r="O3" s="240">
        <v>5</v>
      </c>
      <c r="P3" s="240">
        <v>5</v>
      </c>
      <c r="Q3" s="258">
        <v>5</v>
      </c>
      <c r="R3" s="258">
        <v>5</v>
      </c>
      <c r="S3" s="258">
        <v>5</v>
      </c>
      <c r="T3" s="258">
        <v>5</v>
      </c>
      <c r="U3" s="258">
        <v>5</v>
      </c>
      <c r="V3" s="262">
        <v>5</v>
      </c>
      <c r="W3" s="262">
        <v>5</v>
      </c>
      <c r="X3" s="168">
        <v>3</v>
      </c>
      <c r="Y3" s="168">
        <v>3</v>
      </c>
      <c r="Z3" s="168">
        <v>5</v>
      </c>
      <c r="AA3" s="168">
        <v>5</v>
      </c>
      <c r="AB3" s="168">
        <v>5</v>
      </c>
      <c r="AC3" s="168">
        <v>5</v>
      </c>
      <c r="AD3" s="168">
        <v>5</v>
      </c>
      <c r="AE3" s="168">
        <v>5</v>
      </c>
      <c r="AF3" s="168">
        <v>5</v>
      </c>
      <c r="AG3" s="168">
        <v>5</v>
      </c>
      <c r="AH3" s="168">
        <v>5</v>
      </c>
      <c r="AJ3" s="168" t="s">
        <v>141</v>
      </c>
      <c r="AK3" s="168" t="s">
        <v>142</v>
      </c>
    </row>
    <row r="4" spans="1:37" x14ac:dyDescent="0.2">
      <c r="A4" s="167">
        <v>44775.425500231482</v>
      </c>
      <c r="B4" s="168" t="s">
        <v>43</v>
      </c>
      <c r="C4" s="168" t="s">
        <v>70</v>
      </c>
      <c r="D4" s="168" t="s">
        <v>71</v>
      </c>
      <c r="F4" s="168" t="s">
        <v>82</v>
      </c>
      <c r="H4" s="168" t="s">
        <v>140</v>
      </c>
      <c r="I4" s="239">
        <v>5</v>
      </c>
      <c r="J4" s="239">
        <v>5</v>
      </c>
      <c r="K4" s="239">
        <v>5</v>
      </c>
      <c r="L4" s="239">
        <v>5</v>
      </c>
      <c r="M4" s="240">
        <v>5</v>
      </c>
      <c r="N4" s="240">
        <v>5</v>
      </c>
      <c r="O4" s="240">
        <v>5</v>
      </c>
      <c r="P4" s="240">
        <v>5</v>
      </c>
      <c r="Q4" s="258">
        <v>5</v>
      </c>
      <c r="R4" s="258">
        <v>5</v>
      </c>
      <c r="S4" s="258">
        <v>5</v>
      </c>
      <c r="T4" s="258">
        <v>5</v>
      </c>
      <c r="U4" s="258">
        <v>5</v>
      </c>
      <c r="V4" s="261"/>
      <c r="W4" s="261"/>
      <c r="X4" s="168">
        <v>3</v>
      </c>
      <c r="Y4" s="168">
        <v>3</v>
      </c>
      <c r="Z4" s="168">
        <v>5</v>
      </c>
      <c r="AA4" s="168">
        <v>5</v>
      </c>
      <c r="AB4" s="168">
        <v>5</v>
      </c>
      <c r="AC4" s="168">
        <v>5</v>
      </c>
      <c r="AD4" s="168">
        <v>5</v>
      </c>
      <c r="AE4" s="168">
        <v>5</v>
      </c>
      <c r="AF4" s="168">
        <v>5</v>
      </c>
      <c r="AG4" s="168">
        <v>5</v>
      </c>
      <c r="AH4" s="168">
        <v>5</v>
      </c>
    </row>
    <row r="5" spans="1:37" x14ac:dyDescent="0.2">
      <c r="A5" s="167">
        <v>44775.450849270834</v>
      </c>
      <c r="B5" s="168" t="s">
        <v>43</v>
      </c>
      <c r="C5" s="168" t="s">
        <v>70</v>
      </c>
      <c r="D5" s="168" t="s">
        <v>72</v>
      </c>
      <c r="F5" s="168" t="s">
        <v>42</v>
      </c>
      <c r="H5" s="168" t="s">
        <v>140</v>
      </c>
      <c r="I5" s="239">
        <v>5</v>
      </c>
      <c r="J5" s="239">
        <v>5</v>
      </c>
      <c r="K5" s="239">
        <v>5</v>
      </c>
      <c r="L5" s="239">
        <v>5</v>
      </c>
      <c r="M5" s="240">
        <v>5</v>
      </c>
      <c r="N5" s="240">
        <v>5</v>
      </c>
      <c r="O5" s="240">
        <v>5</v>
      </c>
      <c r="P5" s="240">
        <v>5</v>
      </c>
      <c r="Q5" s="258">
        <v>5</v>
      </c>
      <c r="R5" s="258">
        <v>5</v>
      </c>
      <c r="S5" s="258">
        <v>5</v>
      </c>
      <c r="T5" s="258">
        <v>5</v>
      </c>
      <c r="U5" s="258">
        <v>5</v>
      </c>
      <c r="V5" s="262">
        <v>3</v>
      </c>
      <c r="W5" s="262">
        <v>5</v>
      </c>
      <c r="X5" s="168">
        <v>3</v>
      </c>
      <c r="Y5" s="168">
        <v>4</v>
      </c>
      <c r="Z5" s="168">
        <v>3</v>
      </c>
      <c r="AA5" s="168">
        <v>4</v>
      </c>
      <c r="AB5" s="168">
        <v>4</v>
      </c>
      <c r="AC5" s="168">
        <v>5</v>
      </c>
      <c r="AD5" s="168">
        <v>3</v>
      </c>
      <c r="AE5" s="168">
        <v>4</v>
      </c>
      <c r="AF5" s="168">
        <v>4</v>
      </c>
      <c r="AG5" s="168">
        <v>4</v>
      </c>
      <c r="AH5" s="168">
        <v>4</v>
      </c>
      <c r="AI5" s="168" t="s">
        <v>143</v>
      </c>
      <c r="AJ5" s="168" t="s">
        <v>144</v>
      </c>
      <c r="AK5" s="168" t="s">
        <v>145</v>
      </c>
    </row>
    <row r="6" spans="1:37" x14ac:dyDescent="0.2">
      <c r="A6" s="167">
        <v>44775.453891562502</v>
      </c>
      <c r="B6" s="168" t="s">
        <v>43</v>
      </c>
      <c r="C6" s="168" t="s">
        <v>70</v>
      </c>
      <c r="D6" s="168" t="s">
        <v>26</v>
      </c>
      <c r="F6" s="168" t="s">
        <v>83</v>
      </c>
      <c r="H6" s="168" t="s">
        <v>140</v>
      </c>
      <c r="I6" s="239">
        <v>4</v>
      </c>
      <c r="J6" s="239">
        <v>5</v>
      </c>
      <c r="K6" s="239">
        <v>4</v>
      </c>
      <c r="L6" s="239">
        <v>4</v>
      </c>
      <c r="M6" s="240">
        <v>5</v>
      </c>
      <c r="N6" s="240">
        <v>5</v>
      </c>
      <c r="O6" s="240">
        <v>5</v>
      </c>
      <c r="P6" s="240">
        <v>5</v>
      </c>
      <c r="Q6" s="258">
        <v>5</v>
      </c>
      <c r="R6" s="258">
        <v>3</v>
      </c>
      <c r="S6" s="258">
        <v>3</v>
      </c>
      <c r="T6" s="258">
        <v>5</v>
      </c>
      <c r="U6" s="258">
        <v>5</v>
      </c>
      <c r="V6" s="262">
        <v>5</v>
      </c>
      <c r="W6" s="262">
        <v>4</v>
      </c>
      <c r="X6" s="168">
        <v>3</v>
      </c>
      <c r="Y6" s="168">
        <v>3</v>
      </c>
      <c r="Z6" s="168">
        <v>4</v>
      </c>
      <c r="AA6" s="168">
        <v>4</v>
      </c>
      <c r="AB6" s="168">
        <v>4</v>
      </c>
      <c r="AC6" s="168">
        <v>4</v>
      </c>
      <c r="AD6" s="168">
        <v>4</v>
      </c>
      <c r="AE6" s="168">
        <v>4</v>
      </c>
      <c r="AF6" s="168">
        <v>4</v>
      </c>
      <c r="AG6" s="168">
        <v>4</v>
      </c>
      <c r="AH6" s="168">
        <v>4</v>
      </c>
    </row>
    <row r="7" spans="1:37" x14ac:dyDescent="0.2">
      <c r="A7" s="167">
        <v>44775.461884618053</v>
      </c>
      <c r="B7" s="168" t="s">
        <v>43</v>
      </c>
      <c r="C7" s="168" t="s">
        <v>70</v>
      </c>
      <c r="D7" s="168" t="s">
        <v>146</v>
      </c>
      <c r="F7" s="168" t="s">
        <v>84</v>
      </c>
      <c r="H7" s="168" t="s">
        <v>140</v>
      </c>
      <c r="I7" s="239">
        <v>4</v>
      </c>
      <c r="J7" s="239">
        <v>5</v>
      </c>
      <c r="K7" s="239">
        <v>5</v>
      </c>
      <c r="L7" s="239">
        <v>5</v>
      </c>
      <c r="M7" s="240">
        <v>4</v>
      </c>
      <c r="N7" s="240">
        <v>5</v>
      </c>
      <c r="O7" s="240">
        <v>4</v>
      </c>
      <c r="P7" s="240">
        <v>4</v>
      </c>
      <c r="Q7" s="258">
        <v>5</v>
      </c>
      <c r="R7" s="258">
        <v>5</v>
      </c>
      <c r="S7" s="258">
        <v>4</v>
      </c>
      <c r="T7" s="258">
        <v>5</v>
      </c>
      <c r="U7" s="258">
        <v>5</v>
      </c>
      <c r="V7" s="261"/>
      <c r="W7" s="261"/>
      <c r="X7" s="168">
        <v>3</v>
      </c>
      <c r="Y7" s="168">
        <v>2</v>
      </c>
      <c r="Z7" s="168">
        <v>5</v>
      </c>
      <c r="AA7" s="168">
        <v>4</v>
      </c>
      <c r="AB7" s="168">
        <v>5</v>
      </c>
      <c r="AC7" s="168">
        <v>5</v>
      </c>
      <c r="AD7" s="168">
        <v>5</v>
      </c>
      <c r="AE7" s="168">
        <v>5</v>
      </c>
      <c r="AF7" s="168">
        <v>4</v>
      </c>
      <c r="AG7" s="168">
        <v>5</v>
      </c>
      <c r="AH7" s="168">
        <v>4</v>
      </c>
    </row>
    <row r="8" spans="1:37" x14ac:dyDescent="0.2">
      <c r="A8" s="167">
        <v>44775.479726782403</v>
      </c>
      <c r="B8" s="168" t="s">
        <v>43</v>
      </c>
      <c r="C8" s="168" t="s">
        <v>70</v>
      </c>
      <c r="D8" s="168" t="s">
        <v>45</v>
      </c>
      <c r="F8" s="168" t="s">
        <v>42</v>
      </c>
      <c r="H8" s="168" t="s">
        <v>140</v>
      </c>
      <c r="I8" s="239">
        <v>5</v>
      </c>
      <c r="J8" s="239">
        <v>5</v>
      </c>
      <c r="K8" s="239">
        <v>5</v>
      </c>
      <c r="L8" s="239">
        <v>5</v>
      </c>
      <c r="M8" s="240">
        <v>5</v>
      </c>
      <c r="N8" s="240">
        <v>5</v>
      </c>
      <c r="O8" s="240">
        <v>5</v>
      </c>
      <c r="P8" s="240">
        <v>5</v>
      </c>
      <c r="Q8" s="258">
        <v>5</v>
      </c>
      <c r="R8" s="258">
        <v>5</v>
      </c>
      <c r="S8" s="258">
        <v>5</v>
      </c>
      <c r="T8" s="258">
        <v>5</v>
      </c>
      <c r="U8" s="258">
        <v>5</v>
      </c>
      <c r="V8" s="262">
        <v>5</v>
      </c>
      <c r="W8" s="262">
        <v>5</v>
      </c>
      <c r="X8" s="168">
        <v>2</v>
      </c>
      <c r="Y8" s="168">
        <v>3</v>
      </c>
      <c r="Z8" s="168">
        <v>4</v>
      </c>
      <c r="AA8" s="168">
        <v>4</v>
      </c>
      <c r="AB8" s="168">
        <v>5</v>
      </c>
      <c r="AC8" s="168">
        <v>5</v>
      </c>
      <c r="AD8" s="168">
        <v>5</v>
      </c>
      <c r="AE8" s="168">
        <v>5</v>
      </c>
      <c r="AF8" s="168">
        <v>3</v>
      </c>
      <c r="AG8" s="168">
        <v>3</v>
      </c>
      <c r="AH8" s="168">
        <v>4</v>
      </c>
    </row>
    <row r="9" spans="1:37" x14ac:dyDescent="0.2">
      <c r="A9" s="167">
        <v>44775.480381203699</v>
      </c>
      <c r="B9" s="168" t="s">
        <v>43</v>
      </c>
      <c r="C9" s="168" t="s">
        <v>70</v>
      </c>
      <c r="D9" s="168" t="s">
        <v>147</v>
      </c>
      <c r="F9" s="168" t="s">
        <v>85</v>
      </c>
      <c r="H9" s="168" t="s">
        <v>140</v>
      </c>
      <c r="I9" s="239">
        <v>5</v>
      </c>
      <c r="J9" s="239">
        <v>5</v>
      </c>
      <c r="K9" s="239">
        <v>5</v>
      </c>
      <c r="L9" s="239">
        <v>5</v>
      </c>
      <c r="M9" s="240">
        <v>5</v>
      </c>
      <c r="N9" s="240">
        <v>5</v>
      </c>
      <c r="O9" s="240">
        <v>5</v>
      </c>
      <c r="P9" s="240">
        <v>5</v>
      </c>
      <c r="Q9" s="258">
        <v>5</v>
      </c>
      <c r="R9" s="258">
        <v>5</v>
      </c>
      <c r="S9" s="258">
        <v>5</v>
      </c>
      <c r="T9" s="258">
        <v>5</v>
      </c>
      <c r="U9" s="258">
        <v>5</v>
      </c>
      <c r="V9" s="262">
        <v>5</v>
      </c>
      <c r="W9" s="262">
        <v>5</v>
      </c>
      <c r="X9" s="168">
        <v>4</v>
      </c>
      <c r="Y9" s="168">
        <v>3</v>
      </c>
      <c r="Z9" s="168">
        <v>4</v>
      </c>
      <c r="AA9" s="168">
        <v>4</v>
      </c>
      <c r="AB9" s="168">
        <v>4</v>
      </c>
      <c r="AC9" s="168">
        <v>4</v>
      </c>
      <c r="AD9" s="168">
        <v>5</v>
      </c>
      <c r="AE9" s="168">
        <v>5</v>
      </c>
      <c r="AF9" s="168">
        <v>5</v>
      </c>
      <c r="AG9" s="168">
        <v>5</v>
      </c>
      <c r="AH9" s="168">
        <v>5</v>
      </c>
    </row>
    <row r="10" spans="1:37" x14ac:dyDescent="0.2">
      <c r="A10" s="167">
        <v>44775.482319664356</v>
      </c>
      <c r="B10" s="168" t="s">
        <v>46</v>
      </c>
      <c r="C10" s="168" t="s">
        <v>70</v>
      </c>
      <c r="D10" s="168" t="s">
        <v>29</v>
      </c>
      <c r="F10" s="168" t="s">
        <v>80</v>
      </c>
      <c r="H10" s="168" t="s">
        <v>140</v>
      </c>
      <c r="I10" s="239">
        <v>4</v>
      </c>
      <c r="J10" s="239">
        <v>5</v>
      </c>
      <c r="K10" s="239">
        <v>5</v>
      </c>
      <c r="L10" s="239">
        <v>5</v>
      </c>
      <c r="M10" s="240">
        <v>5</v>
      </c>
      <c r="N10" s="240">
        <v>5</v>
      </c>
      <c r="O10" s="240">
        <v>5</v>
      </c>
      <c r="P10" s="240">
        <v>5</v>
      </c>
      <c r="Q10" s="258">
        <v>5</v>
      </c>
      <c r="R10" s="258">
        <v>5</v>
      </c>
      <c r="S10" s="258">
        <v>5</v>
      </c>
      <c r="T10" s="258">
        <v>5</v>
      </c>
      <c r="U10" s="258">
        <v>5</v>
      </c>
      <c r="V10" s="262">
        <v>5</v>
      </c>
      <c r="W10" s="262">
        <v>5</v>
      </c>
      <c r="X10" s="168">
        <v>5</v>
      </c>
      <c r="Y10" s="168">
        <v>5</v>
      </c>
      <c r="Z10" s="168">
        <v>5</v>
      </c>
      <c r="AA10" s="168">
        <v>5</v>
      </c>
      <c r="AB10" s="168">
        <v>5</v>
      </c>
      <c r="AC10" s="168">
        <v>5</v>
      </c>
      <c r="AD10" s="168">
        <v>5</v>
      </c>
      <c r="AE10" s="168">
        <v>5</v>
      </c>
      <c r="AF10" s="168">
        <v>5</v>
      </c>
      <c r="AG10" s="168">
        <v>5</v>
      </c>
      <c r="AH10" s="168">
        <v>5</v>
      </c>
    </row>
    <row r="11" spans="1:37" x14ac:dyDescent="0.2">
      <c r="A11" s="167">
        <v>44775.483818912035</v>
      </c>
      <c r="B11" s="168" t="s">
        <v>43</v>
      </c>
      <c r="C11" s="168" t="s">
        <v>73</v>
      </c>
      <c r="D11" s="168" t="s">
        <v>74</v>
      </c>
      <c r="E11" s="168" t="s">
        <v>148</v>
      </c>
      <c r="F11" s="168" t="s">
        <v>54</v>
      </c>
      <c r="H11" s="168" t="s">
        <v>140</v>
      </c>
      <c r="I11" s="239">
        <v>5</v>
      </c>
      <c r="J11" s="239">
        <v>4</v>
      </c>
      <c r="K11" s="239">
        <v>5</v>
      </c>
      <c r="L11" s="239">
        <v>5</v>
      </c>
      <c r="M11" s="240">
        <v>5</v>
      </c>
      <c r="N11" s="240">
        <v>5</v>
      </c>
      <c r="O11" s="240">
        <v>5</v>
      </c>
      <c r="P11" s="240">
        <v>5</v>
      </c>
      <c r="Q11" s="258">
        <v>5</v>
      </c>
      <c r="R11" s="258">
        <v>5</v>
      </c>
      <c r="S11" s="258">
        <v>5</v>
      </c>
      <c r="T11" s="258">
        <v>5</v>
      </c>
      <c r="U11" s="258">
        <v>5</v>
      </c>
      <c r="V11" s="262">
        <v>5</v>
      </c>
      <c r="W11" s="262">
        <v>5</v>
      </c>
      <c r="X11" s="168">
        <v>3</v>
      </c>
      <c r="Y11" s="168">
        <v>3</v>
      </c>
      <c r="Z11" s="168">
        <v>5</v>
      </c>
      <c r="AA11" s="168">
        <v>4</v>
      </c>
      <c r="AB11" s="168">
        <v>4</v>
      </c>
      <c r="AC11" s="168">
        <v>4</v>
      </c>
      <c r="AD11" s="168">
        <v>5</v>
      </c>
      <c r="AE11" s="168">
        <v>5</v>
      </c>
      <c r="AF11" s="168">
        <v>5</v>
      </c>
      <c r="AG11" s="168">
        <v>5</v>
      </c>
      <c r="AH11" s="168">
        <v>5</v>
      </c>
    </row>
    <row r="12" spans="1:37" x14ac:dyDescent="0.2">
      <c r="A12" s="167">
        <v>44775.485116365744</v>
      </c>
      <c r="B12" s="168" t="s">
        <v>43</v>
      </c>
      <c r="C12" s="168" t="s">
        <v>70</v>
      </c>
      <c r="D12" s="168" t="s">
        <v>28</v>
      </c>
      <c r="F12" s="168" t="s">
        <v>86</v>
      </c>
      <c r="H12" s="168" t="s">
        <v>140</v>
      </c>
      <c r="I12" s="239">
        <v>5</v>
      </c>
      <c r="J12" s="239">
        <v>5</v>
      </c>
      <c r="K12" s="239">
        <v>5</v>
      </c>
      <c r="L12" s="239">
        <v>5</v>
      </c>
      <c r="M12" s="240">
        <v>5</v>
      </c>
      <c r="N12" s="240">
        <v>5</v>
      </c>
      <c r="O12" s="240">
        <v>5</v>
      </c>
      <c r="P12" s="240">
        <v>5</v>
      </c>
      <c r="Q12" s="258">
        <v>5</v>
      </c>
      <c r="R12" s="258">
        <v>5</v>
      </c>
      <c r="S12" s="258">
        <v>5</v>
      </c>
      <c r="T12" s="258">
        <v>5</v>
      </c>
      <c r="U12" s="258">
        <v>5</v>
      </c>
      <c r="V12" s="262">
        <v>5</v>
      </c>
      <c r="W12" s="262">
        <v>5</v>
      </c>
      <c r="X12" s="168">
        <v>5</v>
      </c>
      <c r="Y12" s="168">
        <v>5</v>
      </c>
      <c r="Z12" s="168">
        <v>5</v>
      </c>
      <c r="AA12" s="168">
        <v>5</v>
      </c>
      <c r="AB12" s="168">
        <v>5</v>
      </c>
      <c r="AC12" s="168">
        <v>5</v>
      </c>
      <c r="AD12" s="168">
        <v>5</v>
      </c>
      <c r="AE12" s="168">
        <v>5</v>
      </c>
      <c r="AF12" s="168">
        <v>5</v>
      </c>
      <c r="AG12" s="168">
        <v>5</v>
      </c>
      <c r="AH12" s="168">
        <v>5</v>
      </c>
      <c r="AI12" s="168" t="s">
        <v>149</v>
      </c>
    </row>
    <row r="13" spans="1:37" x14ac:dyDescent="0.2">
      <c r="A13" s="167">
        <v>44775.486636631947</v>
      </c>
      <c r="B13" s="168" t="s">
        <v>43</v>
      </c>
      <c r="C13" s="168" t="s">
        <v>70</v>
      </c>
      <c r="D13" s="168" t="s">
        <v>47</v>
      </c>
      <c r="F13" s="168" t="s">
        <v>87</v>
      </c>
      <c r="H13" s="168" t="s">
        <v>140</v>
      </c>
      <c r="I13" s="239">
        <v>5</v>
      </c>
      <c r="J13" s="239">
        <v>5</v>
      </c>
      <c r="K13" s="239">
        <v>3</v>
      </c>
      <c r="L13" s="239">
        <v>5</v>
      </c>
      <c r="M13" s="240">
        <v>5</v>
      </c>
      <c r="N13" s="240">
        <v>5</v>
      </c>
      <c r="O13" s="240">
        <v>5</v>
      </c>
      <c r="P13" s="240">
        <v>5</v>
      </c>
      <c r="Q13" s="258">
        <v>5</v>
      </c>
      <c r="R13" s="258">
        <v>5</v>
      </c>
      <c r="S13" s="258">
        <v>5</v>
      </c>
      <c r="T13" s="258">
        <v>5</v>
      </c>
      <c r="U13" s="258">
        <v>5</v>
      </c>
      <c r="V13" s="262">
        <v>5</v>
      </c>
      <c r="W13" s="262">
        <v>5</v>
      </c>
      <c r="X13" s="168">
        <v>3</v>
      </c>
      <c r="Y13" s="168">
        <v>3</v>
      </c>
      <c r="Z13" s="168">
        <v>5</v>
      </c>
      <c r="AA13" s="168">
        <v>5</v>
      </c>
      <c r="AB13" s="168">
        <v>5</v>
      </c>
      <c r="AC13" s="168">
        <v>5</v>
      </c>
      <c r="AD13" s="168">
        <v>5</v>
      </c>
      <c r="AE13" s="168">
        <v>5</v>
      </c>
      <c r="AF13" s="168">
        <v>5</v>
      </c>
      <c r="AG13" s="168">
        <v>5</v>
      </c>
      <c r="AH13" s="168">
        <v>5</v>
      </c>
    </row>
    <row r="14" spans="1:37" x14ac:dyDescent="0.2">
      <c r="A14" s="167">
        <v>44775.493331192134</v>
      </c>
      <c r="B14" s="168" t="s">
        <v>43</v>
      </c>
      <c r="C14" s="168" t="s">
        <v>70</v>
      </c>
      <c r="D14" s="168" t="s">
        <v>39</v>
      </c>
      <c r="F14" s="168" t="s">
        <v>42</v>
      </c>
      <c r="H14" s="168" t="s">
        <v>140</v>
      </c>
      <c r="I14" s="239">
        <v>4</v>
      </c>
      <c r="J14" s="239">
        <v>5</v>
      </c>
      <c r="K14" s="239">
        <v>5</v>
      </c>
      <c r="L14" s="239">
        <v>5</v>
      </c>
      <c r="M14" s="240">
        <v>5</v>
      </c>
      <c r="N14" s="240">
        <v>5</v>
      </c>
      <c r="O14" s="240">
        <v>5</v>
      </c>
      <c r="P14" s="240">
        <v>5</v>
      </c>
      <c r="Q14" s="258">
        <v>5</v>
      </c>
      <c r="R14" s="258">
        <v>5</v>
      </c>
      <c r="S14" s="258">
        <v>5</v>
      </c>
      <c r="T14" s="258">
        <v>5</v>
      </c>
      <c r="U14" s="258">
        <v>5</v>
      </c>
      <c r="V14" s="261"/>
      <c r="W14" s="261"/>
      <c r="X14" s="168">
        <v>4</v>
      </c>
      <c r="Y14" s="168">
        <v>3</v>
      </c>
      <c r="Z14" s="168">
        <v>4</v>
      </c>
      <c r="AA14" s="168">
        <v>4</v>
      </c>
      <c r="AB14" s="168">
        <v>4</v>
      </c>
      <c r="AC14" s="168">
        <v>5</v>
      </c>
      <c r="AD14" s="168">
        <v>4</v>
      </c>
      <c r="AE14" s="168">
        <v>4</v>
      </c>
      <c r="AF14" s="168">
        <v>4</v>
      </c>
      <c r="AG14" s="168">
        <v>4</v>
      </c>
      <c r="AH14" s="168">
        <v>4</v>
      </c>
    </row>
    <row r="15" spans="1:37" x14ac:dyDescent="0.2">
      <c r="A15" s="167">
        <v>44775.496065486106</v>
      </c>
      <c r="B15" s="168" t="s">
        <v>43</v>
      </c>
      <c r="C15" s="168" t="s">
        <v>70</v>
      </c>
      <c r="D15" s="168" t="s">
        <v>150</v>
      </c>
      <c r="F15" s="168" t="s">
        <v>88</v>
      </c>
      <c r="H15" s="168" t="s">
        <v>140</v>
      </c>
      <c r="I15" s="239">
        <v>5</v>
      </c>
      <c r="J15" s="239">
        <v>5</v>
      </c>
      <c r="K15" s="239">
        <v>4</v>
      </c>
      <c r="L15" s="239">
        <v>4</v>
      </c>
      <c r="M15" s="240">
        <v>5</v>
      </c>
      <c r="N15" s="240">
        <v>5</v>
      </c>
      <c r="O15" s="240">
        <v>5</v>
      </c>
      <c r="P15" s="240">
        <v>5</v>
      </c>
      <c r="Q15" s="258">
        <v>4</v>
      </c>
      <c r="R15" s="258">
        <v>4</v>
      </c>
      <c r="S15" s="258">
        <v>4</v>
      </c>
      <c r="T15" s="258">
        <v>5</v>
      </c>
      <c r="U15" s="258">
        <v>5</v>
      </c>
      <c r="V15" s="261"/>
      <c r="W15" s="261"/>
      <c r="X15" s="168">
        <v>4</v>
      </c>
      <c r="Y15" s="168">
        <v>3</v>
      </c>
      <c r="Z15" s="168">
        <v>5</v>
      </c>
      <c r="AA15" s="168">
        <v>5</v>
      </c>
      <c r="AB15" s="168">
        <v>5</v>
      </c>
      <c r="AC15" s="168">
        <v>5</v>
      </c>
      <c r="AD15" s="168">
        <v>5</v>
      </c>
      <c r="AE15" s="168">
        <v>5</v>
      </c>
      <c r="AF15" s="168">
        <v>4</v>
      </c>
      <c r="AG15" s="168">
        <v>4</v>
      </c>
      <c r="AH15" s="168">
        <v>5</v>
      </c>
    </row>
    <row r="16" spans="1:37" x14ac:dyDescent="0.2">
      <c r="A16" s="167">
        <v>44775.499193379626</v>
      </c>
      <c r="B16" s="168" t="s">
        <v>43</v>
      </c>
      <c r="C16" s="168" t="s">
        <v>70</v>
      </c>
      <c r="D16" s="168" t="s">
        <v>26</v>
      </c>
      <c r="F16" s="168" t="s">
        <v>87</v>
      </c>
      <c r="H16" s="168" t="s">
        <v>140</v>
      </c>
      <c r="I16" s="239">
        <v>5</v>
      </c>
      <c r="J16" s="239">
        <v>5</v>
      </c>
      <c r="K16" s="239">
        <v>5</v>
      </c>
      <c r="L16" s="239">
        <v>5</v>
      </c>
      <c r="M16" s="240">
        <v>5</v>
      </c>
      <c r="N16" s="240">
        <v>5</v>
      </c>
      <c r="O16" s="240">
        <v>5</v>
      </c>
      <c r="P16" s="240">
        <v>5</v>
      </c>
      <c r="Q16" s="258">
        <v>5</v>
      </c>
      <c r="R16" s="258">
        <v>5</v>
      </c>
      <c r="S16" s="258">
        <v>5</v>
      </c>
      <c r="T16" s="258">
        <v>5</v>
      </c>
      <c r="U16" s="258">
        <v>5</v>
      </c>
      <c r="V16" s="261"/>
      <c r="W16" s="261"/>
      <c r="X16" s="168">
        <v>3</v>
      </c>
      <c r="Y16" s="168">
        <v>3</v>
      </c>
      <c r="Z16" s="168">
        <v>4</v>
      </c>
      <c r="AA16" s="168">
        <v>4</v>
      </c>
      <c r="AB16" s="168">
        <v>5</v>
      </c>
      <c r="AC16" s="168">
        <v>5</v>
      </c>
      <c r="AD16" s="168">
        <v>5</v>
      </c>
      <c r="AE16" s="168">
        <v>5</v>
      </c>
      <c r="AF16" s="168">
        <v>4</v>
      </c>
      <c r="AG16" s="168">
        <v>4</v>
      </c>
      <c r="AH16" s="168">
        <v>4</v>
      </c>
    </row>
    <row r="17" spans="1:37" x14ac:dyDescent="0.2">
      <c r="A17" s="167">
        <v>44775.50696366898</v>
      </c>
      <c r="B17" s="168" t="s">
        <v>43</v>
      </c>
      <c r="C17" s="168" t="s">
        <v>70</v>
      </c>
      <c r="D17" s="168" t="s">
        <v>25</v>
      </c>
      <c r="F17" s="168" t="s">
        <v>89</v>
      </c>
      <c r="H17" s="168" t="s">
        <v>140</v>
      </c>
      <c r="I17" s="239">
        <v>5</v>
      </c>
      <c r="J17" s="239">
        <v>5</v>
      </c>
      <c r="K17" s="239">
        <v>5</v>
      </c>
      <c r="L17" s="239">
        <v>5</v>
      </c>
      <c r="M17" s="240">
        <v>5</v>
      </c>
      <c r="N17" s="240">
        <v>5</v>
      </c>
      <c r="O17" s="240">
        <v>5</v>
      </c>
      <c r="P17" s="240">
        <v>5</v>
      </c>
      <c r="Q17" s="258">
        <v>5</v>
      </c>
      <c r="R17" s="258">
        <v>5</v>
      </c>
      <c r="S17" s="258">
        <v>5</v>
      </c>
      <c r="T17" s="258">
        <v>5</v>
      </c>
      <c r="U17" s="258">
        <v>5</v>
      </c>
      <c r="V17" s="262">
        <v>5</v>
      </c>
      <c r="W17" s="262">
        <v>5</v>
      </c>
      <c r="X17" s="168">
        <v>3</v>
      </c>
      <c r="Y17" s="168">
        <v>3</v>
      </c>
      <c r="Z17" s="168">
        <v>5</v>
      </c>
      <c r="AA17" s="168">
        <v>5</v>
      </c>
      <c r="AB17" s="168">
        <v>5</v>
      </c>
      <c r="AC17" s="168">
        <v>5</v>
      </c>
      <c r="AD17" s="168">
        <v>5</v>
      </c>
      <c r="AE17" s="168">
        <v>5</v>
      </c>
      <c r="AF17" s="168">
        <v>5</v>
      </c>
      <c r="AG17" s="168">
        <v>5</v>
      </c>
      <c r="AH17" s="168">
        <v>5</v>
      </c>
    </row>
    <row r="18" spans="1:37" x14ac:dyDescent="0.2">
      <c r="A18" s="167">
        <v>44775.514280763891</v>
      </c>
      <c r="B18" s="168" t="s">
        <v>43</v>
      </c>
      <c r="C18" s="168" t="s">
        <v>70</v>
      </c>
      <c r="D18" s="168" t="s">
        <v>151</v>
      </c>
      <c r="F18" s="168" t="s">
        <v>90</v>
      </c>
      <c r="H18" s="168" t="s">
        <v>140</v>
      </c>
      <c r="I18" s="239">
        <v>4</v>
      </c>
      <c r="J18" s="239">
        <v>4</v>
      </c>
      <c r="K18" s="239">
        <v>4</v>
      </c>
      <c r="L18" s="239">
        <v>4</v>
      </c>
      <c r="M18" s="240">
        <v>4</v>
      </c>
      <c r="N18" s="240">
        <v>4</v>
      </c>
      <c r="O18" s="240">
        <v>4</v>
      </c>
      <c r="P18" s="240">
        <v>5</v>
      </c>
      <c r="Q18" s="258">
        <v>3</v>
      </c>
      <c r="R18" s="258">
        <v>4</v>
      </c>
      <c r="S18" s="258">
        <v>4</v>
      </c>
      <c r="T18" s="258">
        <v>4</v>
      </c>
      <c r="U18" s="258">
        <v>4</v>
      </c>
      <c r="V18" s="262">
        <v>4</v>
      </c>
      <c r="W18" s="262">
        <v>4</v>
      </c>
      <c r="X18" s="168">
        <v>2</v>
      </c>
      <c r="Y18" s="168">
        <v>2</v>
      </c>
      <c r="Z18" s="168">
        <v>4</v>
      </c>
      <c r="AA18" s="168">
        <v>4</v>
      </c>
      <c r="AB18" s="168">
        <v>5</v>
      </c>
      <c r="AC18" s="168">
        <v>4</v>
      </c>
      <c r="AD18" s="168">
        <v>5</v>
      </c>
      <c r="AE18" s="168">
        <v>4</v>
      </c>
      <c r="AF18" s="168">
        <v>4</v>
      </c>
      <c r="AG18" s="168">
        <v>4</v>
      </c>
      <c r="AH18" s="168">
        <v>5</v>
      </c>
    </row>
    <row r="19" spans="1:37" x14ac:dyDescent="0.2">
      <c r="A19" s="167">
        <v>44775.528095254631</v>
      </c>
      <c r="B19" s="168" t="s">
        <v>43</v>
      </c>
      <c r="C19" s="168" t="s">
        <v>70</v>
      </c>
      <c r="D19" s="168" t="s">
        <v>75</v>
      </c>
      <c r="F19" s="168" t="s">
        <v>85</v>
      </c>
      <c r="H19" s="168" t="s">
        <v>140</v>
      </c>
      <c r="I19" s="239">
        <v>3</v>
      </c>
      <c r="J19" s="239">
        <v>2</v>
      </c>
      <c r="K19" s="239">
        <v>4</v>
      </c>
      <c r="L19" s="239">
        <v>3</v>
      </c>
      <c r="M19" s="240">
        <v>3</v>
      </c>
      <c r="N19" s="240">
        <v>3</v>
      </c>
      <c r="O19" s="240">
        <v>2</v>
      </c>
      <c r="P19" s="240">
        <v>2</v>
      </c>
      <c r="Q19" s="258">
        <v>4</v>
      </c>
      <c r="R19" s="258">
        <v>4</v>
      </c>
      <c r="S19" s="258">
        <v>4</v>
      </c>
      <c r="T19" s="258">
        <v>4</v>
      </c>
      <c r="U19" s="258">
        <v>5</v>
      </c>
      <c r="V19" s="261"/>
      <c r="W19" s="261"/>
      <c r="X19" s="168">
        <v>2</v>
      </c>
      <c r="Y19" s="168">
        <v>4</v>
      </c>
      <c r="Z19" s="168">
        <v>4</v>
      </c>
      <c r="AA19" s="168">
        <v>3</v>
      </c>
      <c r="AB19" s="168">
        <v>4</v>
      </c>
      <c r="AC19" s="168">
        <v>4</v>
      </c>
      <c r="AD19" s="168">
        <v>2</v>
      </c>
      <c r="AE19" s="168">
        <v>1</v>
      </c>
      <c r="AF19" s="168">
        <v>4</v>
      </c>
      <c r="AG19" s="168">
        <v>5</v>
      </c>
      <c r="AH19" s="168">
        <v>4</v>
      </c>
      <c r="AI19" s="168" t="s">
        <v>152</v>
      </c>
      <c r="AK19" s="168" t="s">
        <v>153</v>
      </c>
    </row>
    <row r="20" spans="1:37" x14ac:dyDescent="0.2">
      <c r="A20" s="167">
        <v>44775.53125994213</v>
      </c>
      <c r="B20" s="168" t="s">
        <v>43</v>
      </c>
      <c r="C20" s="168" t="s">
        <v>70</v>
      </c>
      <c r="D20" s="168" t="s">
        <v>76</v>
      </c>
      <c r="F20" s="168" t="s">
        <v>91</v>
      </c>
      <c r="H20" s="168" t="s">
        <v>140</v>
      </c>
      <c r="I20" s="239">
        <v>4</v>
      </c>
      <c r="J20" s="239">
        <v>5</v>
      </c>
      <c r="K20" s="239">
        <v>5</v>
      </c>
      <c r="L20" s="239">
        <v>5</v>
      </c>
      <c r="M20" s="240">
        <v>5</v>
      </c>
      <c r="N20" s="240">
        <v>4</v>
      </c>
      <c r="O20" s="240">
        <v>4</v>
      </c>
      <c r="P20" s="240">
        <v>4</v>
      </c>
      <c r="Q20" s="258">
        <v>5</v>
      </c>
      <c r="R20" s="258">
        <v>5</v>
      </c>
      <c r="S20" s="258">
        <v>4</v>
      </c>
      <c r="T20" s="258">
        <v>5</v>
      </c>
      <c r="U20" s="258">
        <v>5</v>
      </c>
      <c r="V20" s="262">
        <v>4</v>
      </c>
      <c r="W20" s="262">
        <v>4</v>
      </c>
      <c r="X20" s="168">
        <v>3</v>
      </c>
      <c r="Y20" s="168">
        <v>3</v>
      </c>
      <c r="Z20" s="168">
        <v>4</v>
      </c>
      <c r="AA20" s="168">
        <v>4</v>
      </c>
      <c r="AB20" s="168">
        <v>5</v>
      </c>
      <c r="AC20" s="168">
        <v>5</v>
      </c>
      <c r="AD20" s="168">
        <v>4</v>
      </c>
      <c r="AE20" s="168">
        <v>4</v>
      </c>
      <c r="AF20" s="168">
        <v>4</v>
      </c>
      <c r="AG20" s="168">
        <v>4</v>
      </c>
      <c r="AH20" s="168">
        <v>4</v>
      </c>
      <c r="AI20" s="168" t="s">
        <v>154</v>
      </c>
      <c r="AJ20" s="168" t="s">
        <v>155</v>
      </c>
      <c r="AK20" s="168" t="s">
        <v>156</v>
      </c>
    </row>
    <row r="21" spans="1:37" x14ac:dyDescent="0.2">
      <c r="A21" s="167">
        <v>44775.561649166666</v>
      </c>
      <c r="B21" s="168" t="s">
        <v>43</v>
      </c>
      <c r="C21" s="168" t="s">
        <v>70</v>
      </c>
      <c r="D21" s="168" t="s">
        <v>40</v>
      </c>
      <c r="F21" s="168" t="s">
        <v>92</v>
      </c>
      <c r="H21" s="168" t="s">
        <v>140</v>
      </c>
      <c r="I21" s="239">
        <v>5</v>
      </c>
      <c r="J21" s="239">
        <v>5</v>
      </c>
      <c r="K21" s="239">
        <v>5</v>
      </c>
      <c r="L21" s="239">
        <v>5</v>
      </c>
      <c r="M21" s="240">
        <v>5</v>
      </c>
      <c r="N21" s="240">
        <v>5</v>
      </c>
      <c r="O21" s="240">
        <v>5</v>
      </c>
      <c r="P21" s="240">
        <v>5</v>
      </c>
      <c r="Q21" s="258">
        <v>5</v>
      </c>
      <c r="R21" s="258">
        <v>5</v>
      </c>
      <c r="S21" s="258">
        <v>5</v>
      </c>
      <c r="T21" s="258">
        <v>5</v>
      </c>
      <c r="U21" s="258">
        <v>5</v>
      </c>
      <c r="V21" s="262">
        <v>5</v>
      </c>
      <c r="W21" s="262">
        <v>5</v>
      </c>
      <c r="X21" s="168">
        <v>5</v>
      </c>
      <c r="Y21" s="168">
        <v>5</v>
      </c>
      <c r="Z21" s="168">
        <v>5</v>
      </c>
      <c r="AA21" s="168">
        <v>5</v>
      </c>
      <c r="AB21" s="168">
        <v>5</v>
      </c>
      <c r="AC21" s="168">
        <v>5</v>
      </c>
      <c r="AD21" s="168">
        <v>5</v>
      </c>
      <c r="AE21" s="168">
        <v>5</v>
      </c>
      <c r="AF21" s="168">
        <v>4</v>
      </c>
      <c r="AG21" s="168">
        <v>5</v>
      </c>
      <c r="AH21" s="168">
        <v>5</v>
      </c>
      <c r="AK21" s="168" t="s">
        <v>157</v>
      </c>
    </row>
    <row r="22" spans="1:37" x14ac:dyDescent="0.2">
      <c r="A22" s="167">
        <v>44775.564388553241</v>
      </c>
      <c r="B22" s="168" t="s">
        <v>43</v>
      </c>
      <c r="C22" s="168" t="s">
        <v>70</v>
      </c>
      <c r="D22" s="168" t="s">
        <v>25</v>
      </c>
      <c r="F22" s="168" t="s">
        <v>93</v>
      </c>
      <c r="H22" s="168" t="s">
        <v>140</v>
      </c>
      <c r="I22" s="239">
        <v>4</v>
      </c>
      <c r="J22" s="239">
        <v>5</v>
      </c>
      <c r="K22" s="239">
        <v>5</v>
      </c>
      <c r="L22" s="239">
        <v>5</v>
      </c>
      <c r="M22" s="240">
        <v>5</v>
      </c>
      <c r="N22" s="240">
        <v>5</v>
      </c>
      <c r="O22" s="240">
        <v>5</v>
      </c>
      <c r="P22" s="240">
        <v>5</v>
      </c>
      <c r="Q22" s="258">
        <v>5</v>
      </c>
      <c r="R22" s="258">
        <v>5</v>
      </c>
      <c r="S22" s="258">
        <v>5</v>
      </c>
      <c r="T22" s="258">
        <v>5</v>
      </c>
      <c r="U22" s="258">
        <v>5</v>
      </c>
      <c r="V22" s="262">
        <v>5</v>
      </c>
      <c r="W22" s="262">
        <v>5</v>
      </c>
      <c r="X22" s="168">
        <v>4</v>
      </c>
      <c r="Y22" s="168">
        <v>4</v>
      </c>
      <c r="Z22" s="168">
        <v>4</v>
      </c>
      <c r="AA22" s="168">
        <v>4</v>
      </c>
      <c r="AB22" s="168">
        <v>5</v>
      </c>
      <c r="AC22" s="168">
        <v>5</v>
      </c>
      <c r="AD22" s="168">
        <v>5</v>
      </c>
      <c r="AE22" s="168">
        <v>5</v>
      </c>
      <c r="AF22" s="168">
        <v>4</v>
      </c>
      <c r="AG22" s="168">
        <v>4</v>
      </c>
      <c r="AH22" s="168">
        <v>4</v>
      </c>
    </row>
    <row r="23" spans="1:37" x14ac:dyDescent="0.2">
      <c r="A23" s="167">
        <v>44775.596805289351</v>
      </c>
      <c r="B23" s="168" t="s">
        <v>43</v>
      </c>
      <c r="C23" s="168" t="s">
        <v>70</v>
      </c>
      <c r="D23" s="168" t="s">
        <v>77</v>
      </c>
      <c r="F23" s="168" t="s">
        <v>42</v>
      </c>
      <c r="H23" s="168" t="s">
        <v>140</v>
      </c>
      <c r="I23" s="239">
        <v>3</v>
      </c>
      <c r="J23" s="239">
        <v>5</v>
      </c>
      <c r="K23" s="239">
        <v>4</v>
      </c>
      <c r="L23" s="239">
        <v>4</v>
      </c>
      <c r="M23" s="240">
        <v>5</v>
      </c>
      <c r="N23" s="240">
        <v>5</v>
      </c>
      <c r="O23" s="240">
        <v>5</v>
      </c>
      <c r="P23" s="240">
        <v>5</v>
      </c>
      <c r="Q23" s="258">
        <v>4</v>
      </c>
      <c r="R23" s="258">
        <v>4</v>
      </c>
      <c r="S23" s="258">
        <v>5</v>
      </c>
      <c r="T23" s="258">
        <v>5</v>
      </c>
      <c r="U23" s="258">
        <v>5</v>
      </c>
      <c r="V23" s="261"/>
      <c r="W23" s="261"/>
      <c r="X23" s="168">
        <v>3</v>
      </c>
      <c r="Y23" s="168">
        <v>3</v>
      </c>
      <c r="Z23" s="168">
        <v>4</v>
      </c>
      <c r="AA23" s="168">
        <v>4</v>
      </c>
      <c r="AB23" s="168">
        <v>5</v>
      </c>
      <c r="AC23" s="168">
        <v>5</v>
      </c>
      <c r="AD23" s="168">
        <v>4</v>
      </c>
      <c r="AE23" s="168">
        <v>4</v>
      </c>
      <c r="AF23" s="168">
        <v>5</v>
      </c>
      <c r="AG23" s="168">
        <v>4</v>
      </c>
      <c r="AH23" s="168">
        <v>4</v>
      </c>
    </row>
    <row r="24" spans="1:37" x14ac:dyDescent="0.2">
      <c r="A24" s="167">
        <v>44775.699697847223</v>
      </c>
      <c r="B24" s="168" t="s">
        <v>43</v>
      </c>
      <c r="C24" s="168" t="s">
        <v>70</v>
      </c>
      <c r="D24" s="168" t="s">
        <v>25</v>
      </c>
      <c r="F24" s="168" t="s">
        <v>94</v>
      </c>
      <c r="H24" s="168" t="s">
        <v>140</v>
      </c>
      <c r="I24" s="239">
        <v>4</v>
      </c>
      <c r="J24" s="239">
        <v>5</v>
      </c>
      <c r="K24" s="239">
        <v>4</v>
      </c>
      <c r="L24" s="239">
        <v>5</v>
      </c>
      <c r="M24" s="240">
        <v>5</v>
      </c>
      <c r="N24" s="240">
        <v>5</v>
      </c>
      <c r="O24" s="240">
        <v>5</v>
      </c>
      <c r="P24" s="240">
        <v>5</v>
      </c>
      <c r="Q24" s="258">
        <v>5</v>
      </c>
      <c r="R24" s="258">
        <v>5</v>
      </c>
      <c r="S24" s="258">
        <v>5</v>
      </c>
      <c r="T24" s="258">
        <v>5</v>
      </c>
      <c r="U24" s="258">
        <v>5</v>
      </c>
      <c r="V24" s="261"/>
      <c r="W24" s="261"/>
      <c r="X24" s="168">
        <v>3</v>
      </c>
      <c r="Y24" s="168">
        <v>4</v>
      </c>
      <c r="Z24" s="168">
        <v>4</v>
      </c>
      <c r="AA24" s="168">
        <v>4</v>
      </c>
      <c r="AB24" s="168">
        <v>5</v>
      </c>
      <c r="AC24" s="168">
        <v>5</v>
      </c>
      <c r="AD24" s="168">
        <v>5</v>
      </c>
      <c r="AE24" s="168">
        <v>5</v>
      </c>
      <c r="AF24" s="168">
        <v>5</v>
      </c>
      <c r="AG24" s="168">
        <v>5</v>
      </c>
      <c r="AH24" s="168">
        <v>5</v>
      </c>
      <c r="AI24" s="168" t="s">
        <v>158</v>
      </c>
      <c r="AJ24" s="168" t="s">
        <v>159</v>
      </c>
      <c r="AK24" s="168" t="s">
        <v>160</v>
      </c>
    </row>
    <row r="25" spans="1:37" x14ac:dyDescent="0.2">
      <c r="A25" s="167">
        <v>44775.701338032406</v>
      </c>
      <c r="B25" s="168" t="s">
        <v>46</v>
      </c>
      <c r="C25" s="168" t="s">
        <v>70</v>
      </c>
      <c r="D25" s="168" t="s">
        <v>60</v>
      </c>
      <c r="F25" s="168" t="s">
        <v>95</v>
      </c>
      <c r="H25" s="168" t="s">
        <v>161</v>
      </c>
      <c r="I25" s="239">
        <v>3</v>
      </c>
      <c r="J25" s="239">
        <v>4</v>
      </c>
      <c r="K25" s="239">
        <v>5</v>
      </c>
      <c r="L25" s="239">
        <v>5</v>
      </c>
      <c r="M25" s="241"/>
      <c r="N25" s="241"/>
      <c r="O25" s="241"/>
      <c r="P25" s="241"/>
      <c r="Q25" s="259"/>
      <c r="R25" s="259"/>
      <c r="S25" s="259"/>
      <c r="T25" s="259"/>
      <c r="U25" s="259"/>
      <c r="V25" s="262">
        <v>5</v>
      </c>
      <c r="W25" s="262">
        <v>4</v>
      </c>
      <c r="X25" s="168">
        <v>3</v>
      </c>
      <c r="Y25" s="168">
        <v>3</v>
      </c>
      <c r="Z25" s="168">
        <v>4</v>
      </c>
      <c r="AA25" s="168">
        <v>4</v>
      </c>
      <c r="AB25" s="168">
        <v>5</v>
      </c>
      <c r="AC25" s="168">
        <v>4</v>
      </c>
      <c r="AD25" s="168">
        <v>4</v>
      </c>
      <c r="AE25" s="168">
        <v>4</v>
      </c>
      <c r="AF25" s="168">
        <v>5</v>
      </c>
      <c r="AG25" s="168">
        <v>5</v>
      </c>
      <c r="AH25" s="168">
        <v>5</v>
      </c>
    </row>
    <row r="26" spans="1:37" x14ac:dyDescent="0.2">
      <c r="A26" s="167">
        <v>44775.749284861115</v>
      </c>
      <c r="B26" s="168" t="s">
        <v>43</v>
      </c>
      <c r="C26" s="168" t="s">
        <v>70</v>
      </c>
      <c r="D26" s="168" t="s">
        <v>26</v>
      </c>
      <c r="F26" s="168" t="s">
        <v>81</v>
      </c>
      <c r="H26" s="168" t="s">
        <v>140</v>
      </c>
      <c r="I26" s="239">
        <v>4</v>
      </c>
      <c r="J26" s="239">
        <v>5</v>
      </c>
      <c r="K26" s="239">
        <v>5</v>
      </c>
      <c r="L26" s="239">
        <v>5</v>
      </c>
      <c r="M26" s="240">
        <v>5</v>
      </c>
      <c r="N26" s="240">
        <v>5</v>
      </c>
      <c r="O26" s="240">
        <v>5</v>
      </c>
      <c r="P26" s="240">
        <v>5</v>
      </c>
      <c r="Q26" s="258">
        <v>5</v>
      </c>
      <c r="R26" s="258">
        <v>5</v>
      </c>
      <c r="S26" s="259"/>
      <c r="T26" s="258">
        <v>4</v>
      </c>
      <c r="U26" s="258">
        <v>5</v>
      </c>
      <c r="V26" s="262">
        <v>5</v>
      </c>
      <c r="W26" s="262">
        <v>5</v>
      </c>
      <c r="X26" s="168">
        <v>2</v>
      </c>
      <c r="Y26" s="168">
        <v>1</v>
      </c>
      <c r="Z26" s="168">
        <v>4</v>
      </c>
      <c r="AA26" s="168">
        <v>4</v>
      </c>
      <c r="AB26" s="168">
        <v>5</v>
      </c>
      <c r="AC26" s="168">
        <v>5</v>
      </c>
      <c r="AD26" s="168">
        <v>5</v>
      </c>
      <c r="AE26" s="168">
        <v>5</v>
      </c>
      <c r="AF26" s="168">
        <v>5</v>
      </c>
      <c r="AG26" s="168">
        <v>5</v>
      </c>
      <c r="AH26" s="168">
        <v>5</v>
      </c>
    </row>
    <row r="27" spans="1:37" x14ac:dyDescent="0.2">
      <c r="A27" s="167">
        <v>44775.917462187499</v>
      </c>
      <c r="B27" s="168" t="s">
        <v>43</v>
      </c>
      <c r="C27" s="168" t="s">
        <v>73</v>
      </c>
      <c r="D27" s="168" t="s">
        <v>47</v>
      </c>
      <c r="E27" s="168" t="s">
        <v>162</v>
      </c>
      <c r="F27" s="168" t="s">
        <v>96</v>
      </c>
      <c r="H27" s="168" t="s">
        <v>140</v>
      </c>
      <c r="I27" s="239">
        <v>4</v>
      </c>
      <c r="J27" s="239">
        <v>5</v>
      </c>
      <c r="K27" s="239">
        <v>4</v>
      </c>
      <c r="L27" s="239">
        <v>4</v>
      </c>
      <c r="M27" s="240">
        <v>5</v>
      </c>
      <c r="N27" s="240">
        <v>5</v>
      </c>
      <c r="O27" s="240">
        <v>5</v>
      </c>
      <c r="P27" s="240">
        <v>5</v>
      </c>
      <c r="Q27" s="258">
        <v>5</v>
      </c>
      <c r="R27" s="258">
        <v>5</v>
      </c>
      <c r="S27" s="258">
        <v>4</v>
      </c>
      <c r="T27" s="258">
        <v>4</v>
      </c>
      <c r="U27" s="258">
        <v>4</v>
      </c>
      <c r="V27" s="262">
        <v>5</v>
      </c>
      <c r="W27" s="262">
        <v>4</v>
      </c>
      <c r="X27" s="168">
        <v>4</v>
      </c>
      <c r="Y27" s="168">
        <v>2</v>
      </c>
      <c r="Z27" s="168">
        <v>4</v>
      </c>
      <c r="AA27" s="168">
        <v>3</v>
      </c>
      <c r="AB27" s="168">
        <v>5</v>
      </c>
      <c r="AC27" s="168">
        <v>5</v>
      </c>
      <c r="AD27" s="168">
        <v>5</v>
      </c>
      <c r="AE27" s="168">
        <v>5</v>
      </c>
      <c r="AF27" s="168">
        <v>3</v>
      </c>
      <c r="AG27" s="168">
        <v>4</v>
      </c>
      <c r="AH27" s="168">
        <v>4</v>
      </c>
    </row>
    <row r="28" spans="1:37" x14ac:dyDescent="0.2">
      <c r="A28" s="167">
        <v>44776.549406655089</v>
      </c>
      <c r="B28" s="168" t="s">
        <v>43</v>
      </c>
      <c r="C28" s="168" t="s">
        <v>70</v>
      </c>
      <c r="D28" s="168" t="s">
        <v>28</v>
      </c>
      <c r="F28" s="168" t="s">
        <v>97</v>
      </c>
      <c r="H28" s="168" t="s">
        <v>140</v>
      </c>
      <c r="I28" s="239">
        <v>5</v>
      </c>
      <c r="J28" s="239">
        <v>5</v>
      </c>
      <c r="K28" s="239">
        <v>5</v>
      </c>
      <c r="L28" s="239">
        <v>5</v>
      </c>
      <c r="M28" s="240">
        <v>5</v>
      </c>
      <c r="N28" s="240">
        <v>5</v>
      </c>
      <c r="O28" s="240">
        <v>5</v>
      </c>
      <c r="P28" s="240">
        <v>5</v>
      </c>
      <c r="Q28" s="258">
        <v>5</v>
      </c>
      <c r="R28" s="258">
        <v>5</v>
      </c>
      <c r="S28" s="258">
        <v>5</v>
      </c>
      <c r="T28" s="258">
        <v>5</v>
      </c>
      <c r="U28" s="258">
        <v>5</v>
      </c>
      <c r="V28" s="261"/>
      <c r="W28" s="261"/>
      <c r="X28" s="168">
        <v>3</v>
      </c>
      <c r="Y28" s="168">
        <v>3</v>
      </c>
      <c r="Z28" s="168">
        <v>4</v>
      </c>
      <c r="AA28" s="168">
        <v>4</v>
      </c>
      <c r="AB28" s="168">
        <v>3</v>
      </c>
      <c r="AC28" s="168">
        <v>5</v>
      </c>
      <c r="AD28" s="168">
        <v>4</v>
      </c>
      <c r="AE28" s="168">
        <v>4</v>
      </c>
      <c r="AF28" s="168">
        <v>5</v>
      </c>
      <c r="AG28" s="168">
        <v>5</v>
      </c>
      <c r="AH28" s="168">
        <v>5</v>
      </c>
      <c r="AI28" s="168" t="s">
        <v>163</v>
      </c>
      <c r="AJ28" s="168" t="s">
        <v>164</v>
      </c>
      <c r="AK28" s="168" t="s">
        <v>165</v>
      </c>
    </row>
    <row r="29" spans="1:37" x14ac:dyDescent="0.2">
      <c r="A29" s="167">
        <v>44776.585336689815</v>
      </c>
      <c r="B29" s="168" t="s">
        <v>43</v>
      </c>
      <c r="C29" s="168" t="s">
        <v>70</v>
      </c>
      <c r="D29" s="168" t="s">
        <v>47</v>
      </c>
      <c r="F29" s="168" t="s">
        <v>166</v>
      </c>
      <c r="H29" s="168" t="s">
        <v>140</v>
      </c>
      <c r="I29" s="239">
        <v>5</v>
      </c>
      <c r="J29" s="239">
        <v>5</v>
      </c>
      <c r="K29" s="239">
        <v>4</v>
      </c>
      <c r="L29" s="239">
        <v>4</v>
      </c>
      <c r="M29" s="240">
        <v>5</v>
      </c>
      <c r="N29" s="240">
        <v>5</v>
      </c>
      <c r="O29" s="240">
        <v>5</v>
      </c>
      <c r="P29" s="240">
        <v>5</v>
      </c>
      <c r="Q29" s="258">
        <v>5</v>
      </c>
      <c r="R29" s="258">
        <v>5</v>
      </c>
      <c r="S29" s="258">
        <v>5</v>
      </c>
      <c r="T29" s="258">
        <v>5</v>
      </c>
      <c r="U29" s="258">
        <v>5</v>
      </c>
      <c r="V29" s="261"/>
      <c r="W29" s="261"/>
      <c r="X29" s="168">
        <v>3</v>
      </c>
      <c r="Y29" s="168">
        <v>3</v>
      </c>
      <c r="Z29" s="168">
        <v>5</v>
      </c>
      <c r="AA29" s="168">
        <v>5</v>
      </c>
      <c r="AB29" s="168">
        <v>5</v>
      </c>
      <c r="AC29" s="168">
        <v>5</v>
      </c>
      <c r="AD29" s="168">
        <v>5</v>
      </c>
      <c r="AE29" s="168">
        <v>5</v>
      </c>
      <c r="AF29" s="168">
        <v>5</v>
      </c>
      <c r="AG29" s="168">
        <v>5</v>
      </c>
      <c r="AH29" s="168">
        <v>5</v>
      </c>
    </row>
    <row r="30" spans="1:37" x14ac:dyDescent="0.2">
      <c r="A30" s="167">
        <v>44776.651581087965</v>
      </c>
      <c r="B30" s="168" t="s">
        <v>43</v>
      </c>
      <c r="C30" s="168" t="s">
        <v>70</v>
      </c>
      <c r="D30" s="168" t="s">
        <v>57</v>
      </c>
      <c r="F30" s="168" t="s">
        <v>98</v>
      </c>
      <c r="H30" s="168" t="s">
        <v>140</v>
      </c>
      <c r="I30" s="239">
        <v>5</v>
      </c>
      <c r="J30" s="239">
        <v>5</v>
      </c>
      <c r="K30" s="239">
        <v>5</v>
      </c>
      <c r="L30" s="239">
        <v>5</v>
      </c>
      <c r="M30" s="240">
        <v>5</v>
      </c>
      <c r="N30" s="240">
        <v>5</v>
      </c>
      <c r="O30" s="240">
        <v>5</v>
      </c>
      <c r="P30" s="240">
        <v>5</v>
      </c>
      <c r="Q30" s="258">
        <v>5</v>
      </c>
      <c r="R30" s="258">
        <v>5</v>
      </c>
      <c r="S30" s="258">
        <v>5</v>
      </c>
      <c r="T30" s="258">
        <v>5</v>
      </c>
      <c r="U30" s="258">
        <v>5</v>
      </c>
      <c r="V30" s="262">
        <v>5</v>
      </c>
      <c r="W30" s="262">
        <v>5</v>
      </c>
      <c r="X30" s="168">
        <v>3</v>
      </c>
      <c r="Y30" s="168">
        <v>2</v>
      </c>
      <c r="Z30" s="168">
        <v>4</v>
      </c>
      <c r="AA30" s="168">
        <v>5</v>
      </c>
      <c r="AB30" s="168">
        <v>5</v>
      </c>
      <c r="AC30" s="168">
        <v>5</v>
      </c>
      <c r="AD30" s="168">
        <v>5</v>
      </c>
      <c r="AE30" s="168">
        <v>5</v>
      </c>
      <c r="AF30" s="168">
        <v>5</v>
      </c>
      <c r="AG30" s="168">
        <v>5</v>
      </c>
      <c r="AH30" s="168">
        <v>5</v>
      </c>
      <c r="AJ30" s="168" t="s">
        <v>167</v>
      </c>
      <c r="AK30" s="168" t="s">
        <v>168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89"/>
  <sheetViews>
    <sheetView topLeftCell="F19" zoomScaleNormal="100" workbookViewId="0">
      <selection activeCell="AO31" sqref="AO31"/>
    </sheetView>
  </sheetViews>
  <sheetFormatPr defaultColWidth="15" defaultRowHeight="24" x14ac:dyDescent="0.55000000000000004"/>
  <cols>
    <col min="1" max="1" width="5.75" style="71" customWidth="1"/>
    <col min="2" max="2" width="9.125" style="8" bestFit="1" customWidth="1"/>
    <col min="3" max="3" width="23.25" style="8" bestFit="1" customWidth="1"/>
    <col min="4" max="4" width="37.125" style="8" bestFit="1" customWidth="1"/>
    <col min="5" max="5" width="5.375" style="8" customWidth="1"/>
    <col min="6" max="6" width="7.25" style="8" customWidth="1"/>
    <col min="7" max="9" width="4.5" style="8" customWidth="1"/>
    <col min="10" max="10" width="5.125" style="8" customWidth="1"/>
    <col min="11" max="12" width="5.25" style="8" customWidth="1"/>
    <col min="13" max="13" width="5.125" style="48" bestFit="1" customWidth="1"/>
    <col min="14" max="14" width="5" style="48" customWidth="1"/>
    <col min="15" max="15" width="5.125" style="48" bestFit="1" customWidth="1"/>
    <col min="16" max="16" width="5.125" style="48" customWidth="1"/>
    <col min="17" max="18" width="5.125" style="128" bestFit="1" customWidth="1"/>
    <col min="19" max="20" width="5.125" style="128" customWidth="1"/>
    <col min="21" max="22" width="5.125" style="47" bestFit="1" customWidth="1"/>
    <col min="23" max="23" width="5.125" style="47" customWidth="1"/>
    <col min="24" max="25" width="5.125" style="47" bestFit="1" customWidth="1"/>
    <col min="26" max="27" width="5.75" style="128" customWidth="1"/>
    <col min="28" max="28" width="5.75" style="69" customWidth="1"/>
    <col min="29" max="30" width="5.75" style="128" customWidth="1"/>
    <col min="31" max="32" width="5.125" style="46" bestFit="1" customWidth="1"/>
    <col min="33" max="33" width="5.125" style="69" customWidth="1"/>
    <col min="34" max="40" width="5.125" style="46" customWidth="1"/>
    <col min="41" max="41" width="4.75" style="83" bestFit="1" customWidth="1"/>
    <col min="42" max="42" width="8.375" style="83" bestFit="1" customWidth="1"/>
    <col min="43" max="63" width="15" style="83"/>
    <col min="64" max="16384" width="15" style="8"/>
  </cols>
  <sheetData>
    <row r="1" spans="1:64" s="120" customFormat="1" ht="46.5" customHeight="1" x14ac:dyDescent="0.2">
      <c r="A1" s="117" t="s">
        <v>23</v>
      </c>
      <c r="B1" s="117" t="s">
        <v>0</v>
      </c>
      <c r="C1" s="117" t="s">
        <v>78</v>
      </c>
      <c r="D1" s="117" t="s">
        <v>35</v>
      </c>
      <c r="E1" s="117" t="s">
        <v>99</v>
      </c>
      <c r="F1" s="117" t="s">
        <v>42</v>
      </c>
      <c r="G1" s="117" t="s">
        <v>102</v>
      </c>
      <c r="H1" s="117" t="s">
        <v>41</v>
      </c>
      <c r="I1" s="117" t="s">
        <v>101</v>
      </c>
      <c r="J1" s="117" t="s">
        <v>103</v>
      </c>
      <c r="K1" s="117" t="s">
        <v>100</v>
      </c>
      <c r="L1" s="117" t="s">
        <v>44</v>
      </c>
      <c r="M1" s="225">
        <v>1.1000000000000001</v>
      </c>
      <c r="N1" s="225">
        <v>1.2</v>
      </c>
      <c r="O1" s="225">
        <v>1.3</v>
      </c>
      <c r="P1" s="225">
        <v>1.4</v>
      </c>
      <c r="Q1" s="212">
        <v>2.1</v>
      </c>
      <c r="R1" s="212">
        <v>2.2000000000000002</v>
      </c>
      <c r="S1" s="212">
        <v>2.2999999999999998</v>
      </c>
      <c r="T1" s="212">
        <v>2.4</v>
      </c>
      <c r="U1" s="215">
        <v>3.1</v>
      </c>
      <c r="V1" s="215">
        <v>3.2</v>
      </c>
      <c r="W1" s="215">
        <v>3.3</v>
      </c>
      <c r="X1" s="215">
        <v>3.4</v>
      </c>
      <c r="Y1" s="215">
        <v>3.5</v>
      </c>
      <c r="Z1" s="218">
        <v>4.0999999999999996</v>
      </c>
      <c r="AA1" s="218">
        <v>4.2</v>
      </c>
      <c r="AB1" s="232"/>
      <c r="AC1" s="224">
        <v>5.0999999999999996</v>
      </c>
      <c r="AD1" s="224">
        <v>5.2</v>
      </c>
      <c r="AE1" s="222">
        <v>5.3</v>
      </c>
      <c r="AF1" s="222">
        <v>5.4</v>
      </c>
      <c r="AG1" s="238"/>
      <c r="AH1" s="225">
        <v>6.1</v>
      </c>
      <c r="AI1" s="225">
        <v>6.2</v>
      </c>
      <c r="AJ1" s="221">
        <v>7.1</v>
      </c>
      <c r="AK1" s="221">
        <v>7.2</v>
      </c>
      <c r="AL1" s="221">
        <v>7.3</v>
      </c>
      <c r="AM1" s="221">
        <v>7.4</v>
      </c>
      <c r="AN1" s="221">
        <v>7.5</v>
      </c>
      <c r="AO1" s="118" t="s">
        <v>56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9"/>
    </row>
    <row r="2" spans="1:64" x14ac:dyDescent="0.55000000000000004">
      <c r="A2" s="81">
        <v>1</v>
      </c>
      <c r="B2" s="82" t="s">
        <v>43</v>
      </c>
      <c r="C2" s="159" t="s">
        <v>70</v>
      </c>
      <c r="D2" s="159" t="s">
        <v>47</v>
      </c>
      <c r="E2" s="82">
        <v>0</v>
      </c>
      <c r="F2" s="82">
        <v>1</v>
      </c>
      <c r="G2" s="82">
        <v>0</v>
      </c>
      <c r="H2" s="82">
        <v>0</v>
      </c>
      <c r="I2" s="82">
        <v>1</v>
      </c>
      <c r="J2" s="82">
        <v>0</v>
      </c>
      <c r="K2" s="82">
        <v>1</v>
      </c>
      <c r="L2" s="82">
        <v>0</v>
      </c>
      <c r="M2" s="226">
        <v>5</v>
      </c>
      <c r="N2" s="226">
        <v>5</v>
      </c>
      <c r="O2" s="226">
        <v>5</v>
      </c>
      <c r="P2" s="226">
        <v>5</v>
      </c>
      <c r="Q2" s="213">
        <v>5</v>
      </c>
      <c r="R2" s="213">
        <v>5</v>
      </c>
      <c r="S2" s="213">
        <v>5</v>
      </c>
      <c r="T2" s="213">
        <v>5</v>
      </c>
      <c r="U2" s="216">
        <v>5</v>
      </c>
      <c r="V2" s="216">
        <v>5</v>
      </c>
      <c r="W2" s="216">
        <v>5</v>
      </c>
      <c r="X2" s="216">
        <v>5</v>
      </c>
      <c r="Y2" s="216">
        <v>5</v>
      </c>
      <c r="Z2" s="220"/>
      <c r="AA2" s="220"/>
      <c r="AB2" s="233"/>
      <c r="AC2" s="223">
        <v>3</v>
      </c>
      <c r="AD2" s="223">
        <v>3</v>
      </c>
      <c r="AE2" s="223">
        <v>4</v>
      </c>
      <c r="AF2" s="223">
        <v>4</v>
      </c>
      <c r="AG2" s="234"/>
      <c r="AH2" s="226">
        <v>5</v>
      </c>
      <c r="AI2" s="226">
        <v>5</v>
      </c>
      <c r="AJ2" s="211">
        <v>5</v>
      </c>
      <c r="AK2" s="211">
        <v>5</v>
      </c>
      <c r="AL2" s="211">
        <v>4</v>
      </c>
      <c r="AM2" s="211">
        <v>5</v>
      </c>
      <c r="AN2" s="211">
        <v>5</v>
      </c>
      <c r="AO2" s="168"/>
      <c r="AP2" s="168"/>
      <c r="AQ2" s="168"/>
      <c r="AR2" s="168"/>
      <c r="AS2" s="168"/>
    </row>
    <row r="3" spans="1:64" s="127" customFormat="1" x14ac:dyDescent="0.55000000000000004">
      <c r="A3" s="124">
        <v>2</v>
      </c>
      <c r="B3" s="125" t="s">
        <v>43</v>
      </c>
      <c r="C3" s="159" t="s">
        <v>70</v>
      </c>
      <c r="D3" s="159" t="s">
        <v>28</v>
      </c>
      <c r="E3" s="82">
        <v>0</v>
      </c>
      <c r="F3" s="82">
        <v>0</v>
      </c>
      <c r="G3" s="82">
        <v>0</v>
      </c>
      <c r="H3" s="82">
        <v>0</v>
      </c>
      <c r="I3" s="82">
        <v>1</v>
      </c>
      <c r="J3" s="82">
        <v>0</v>
      </c>
      <c r="K3" s="82">
        <v>1</v>
      </c>
      <c r="L3" s="82">
        <v>0</v>
      </c>
      <c r="M3" s="226">
        <v>5</v>
      </c>
      <c r="N3" s="226">
        <v>5</v>
      </c>
      <c r="O3" s="226">
        <v>5</v>
      </c>
      <c r="P3" s="226">
        <v>5</v>
      </c>
      <c r="Q3" s="213">
        <v>5</v>
      </c>
      <c r="R3" s="213">
        <v>5</v>
      </c>
      <c r="S3" s="213">
        <v>5</v>
      </c>
      <c r="T3" s="213">
        <v>5</v>
      </c>
      <c r="U3" s="216">
        <v>5</v>
      </c>
      <c r="V3" s="216">
        <v>5</v>
      </c>
      <c r="W3" s="216">
        <v>5</v>
      </c>
      <c r="X3" s="216">
        <v>5</v>
      </c>
      <c r="Y3" s="216">
        <v>5</v>
      </c>
      <c r="Z3" s="219">
        <v>5</v>
      </c>
      <c r="AA3" s="219">
        <v>5</v>
      </c>
      <c r="AB3" s="234"/>
      <c r="AC3" s="223">
        <v>3</v>
      </c>
      <c r="AD3" s="223">
        <v>3</v>
      </c>
      <c r="AE3" s="223">
        <v>5</v>
      </c>
      <c r="AF3" s="223">
        <v>5</v>
      </c>
      <c r="AG3" s="234"/>
      <c r="AH3" s="226">
        <v>5</v>
      </c>
      <c r="AI3" s="226">
        <v>5</v>
      </c>
      <c r="AJ3" s="211">
        <v>5</v>
      </c>
      <c r="AK3" s="211">
        <v>5</v>
      </c>
      <c r="AL3" s="211">
        <v>5</v>
      </c>
      <c r="AM3" s="211">
        <v>5</v>
      </c>
      <c r="AN3" s="211">
        <v>5</v>
      </c>
      <c r="AO3" s="168"/>
      <c r="AP3" s="168"/>
      <c r="AQ3" s="168"/>
      <c r="AR3" s="168"/>
      <c r="AS3" s="168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</row>
    <row r="4" spans="1:64" x14ac:dyDescent="0.55000000000000004">
      <c r="A4" s="70">
        <v>3</v>
      </c>
      <c r="B4" s="82" t="s">
        <v>43</v>
      </c>
      <c r="C4" s="159" t="s">
        <v>70</v>
      </c>
      <c r="D4" s="159" t="s">
        <v>71</v>
      </c>
      <c r="E4" s="82">
        <v>1</v>
      </c>
      <c r="F4" s="82">
        <v>1</v>
      </c>
      <c r="G4" s="82">
        <v>0</v>
      </c>
      <c r="H4" s="82">
        <v>0</v>
      </c>
      <c r="I4" s="82">
        <v>1</v>
      </c>
      <c r="J4" s="82">
        <v>0</v>
      </c>
      <c r="K4" s="82">
        <v>0</v>
      </c>
      <c r="L4" s="82">
        <v>0</v>
      </c>
      <c r="M4" s="226">
        <v>5</v>
      </c>
      <c r="N4" s="226">
        <v>5</v>
      </c>
      <c r="O4" s="226">
        <v>5</v>
      </c>
      <c r="P4" s="226">
        <v>5</v>
      </c>
      <c r="Q4" s="213">
        <v>5</v>
      </c>
      <c r="R4" s="213">
        <v>5</v>
      </c>
      <c r="S4" s="213">
        <v>5</v>
      </c>
      <c r="T4" s="213">
        <v>5</v>
      </c>
      <c r="U4" s="216">
        <v>5</v>
      </c>
      <c r="V4" s="216">
        <v>5</v>
      </c>
      <c r="W4" s="216">
        <v>5</v>
      </c>
      <c r="X4" s="216">
        <v>5</v>
      </c>
      <c r="Y4" s="216">
        <v>5</v>
      </c>
      <c r="Z4" s="220"/>
      <c r="AA4" s="220"/>
      <c r="AB4" s="233"/>
      <c r="AC4" s="223">
        <v>3</v>
      </c>
      <c r="AD4" s="223">
        <v>3</v>
      </c>
      <c r="AE4" s="223">
        <v>5</v>
      </c>
      <c r="AF4" s="223">
        <v>5</v>
      </c>
      <c r="AG4" s="234"/>
      <c r="AH4" s="226">
        <v>5</v>
      </c>
      <c r="AI4" s="226">
        <v>5</v>
      </c>
      <c r="AJ4" s="211">
        <v>5</v>
      </c>
      <c r="AK4" s="211">
        <v>5</v>
      </c>
      <c r="AL4" s="211">
        <v>5</v>
      </c>
      <c r="AM4" s="211">
        <v>5</v>
      </c>
      <c r="AN4" s="211">
        <v>5</v>
      </c>
      <c r="AO4" s="168"/>
      <c r="AP4" s="168"/>
      <c r="AQ4" s="168"/>
      <c r="AR4" s="168"/>
      <c r="AS4" s="168"/>
    </row>
    <row r="5" spans="1:64" x14ac:dyDescent="0.55000000000000004">
      <c r="A5" s="70">
        <v>4</v>
      </c>
      <c r="B5" s="82" t="s">
        <v>43</v>
      </c>
      <c r="C5" s="159" t="s">
        <v>70</v>
      </c>
      <c r="D5" s="159" t="s">
        <v>28</v>
      </c>
      <c r="E5" s="82">
        <v>0</v>
      </c>
      <c r="F5" s="82">
        <v>1</v>
      </c>
      <c r="G5" s="82">
        <v>0</v>
      </c>
      <c r="H5" s="82">
        <v>0</v>
      </c>
      <c r="I5" s="82">
        <v>0</v>
      </c>
      <c r="J5" s="82">
        <v>0</v>
      </c>
      <c r="K5" s="82">
        <v>0</v>
      </c>
      <c r="L5" s="82">
        <v>0</v>
      </c>
      <c r="M5" s="226">
        <v>5</v>
      </c>
      <c r="N5" s="226">
        <v>5</v>
      </c>
      <c r="O5" s="226">
        <v>5</v>
      </c>
      <c r="P5" s="226">
        <v>5</v>
      </c>
      <c r="Q5" s="213">
        <v>5</v>
      </c>
      <c r="R5" s="213">
        <v>5</v>
      </c>
      <c r="S5" s="213">
        <v>5</v>
      </c>
      <c r="T5" s="213">
        <v>5</v>
      </c>
      <c r="U5" s="216">
        <v>5</v>
      </c>
      <c r="V5" s="216">
        <v>5</v>
      </c>
      <c r="W5" s="216">
        <v>5</v>
      </c>
      <c r="X5" s="216">
        <v>5</v>
      </c>
      <c r="Y5" s="216">
        <v>5</v>
      </c>
      <c r="Z5" s="219">
        <v>3</v>
      </c>
      <c r="AA5" s="219">
        <v>5</v>
      </c>
      <c r="AB5" s="234"/>
      <c r="AC5" s="223">
        <v>3</v>
      </c>
      <c r="AD5" s="223">
        <v>4</v>
      </c>
      <c r="AE5" s="223">
        <v>3</v>
      </c>
      <c r="AF5" s="223">
        <v>4</v>
      </c>
      <c r="AG5" s="234"/>
      <c r="AH5" s="226">
        <v>4</v>
      </c>
      <c r="AI5" s="226">
        <v>5</v>
      </c>
      <c r="AJ5" s="211">
        <v>3</v>
      </c>
      <c r="AK5" s="211">
        <v>4</v>
      </c>
      <c r="AL5" s="211">
        <v>4</v>
      </c>
      <c r="AM5" s="211">
        <v>4</v>
      </c>
      <c r="AN5" s="211">
        <v>4</v>
      </c>
      <c r="AO5" s="168"/>
      <c r="AP5" s="168"/>
      <c r="AQ5" s="168"/>
      <c r="AR5" s="168"/>
      <c r="AS5" s="168"/>
    </row>
    <row r="6" spans="1:64" x14ac:dyDescent="0.55000000000000004">
      <c r="A6" s="70">
        <v>5</v>
      </c>
      <c r="B6" s="82" t="s">
        <v>43</v>
      </c>
      <c r="C6" s="159" t="s">
        <v>70</v>
      </c>
      <c r="D6" s="159" t="s">
        <v>26</v>
      </c>
      <c r="E6" s="82">
        <v>1</v>
      </c>
      <c r="F6" s="82">
        <v>1</v>
      </c>
      <c r="G6" s="82">
        <v>0</v>
      </c>
      <c r="H6" s="82">
        <v>0</v>
      </c>
      <c r="I6" s="82">
        <v>0</v>
      </c>
      <c r="J6" s="82">
        <v>0</v>
      </c>
      <c r="K6" s="82">
        <v>1</v>
      </c>
      <c r="L6" s="82">
        <v>0</v>
      </c>
      <c r="M6" s="226">
        <v>4</v>
      </c>
      <c r="N6" s="226">
        <v>5</v>
      </c>
      <c r="O6" s="226">
        <v>4</v>
      </c>
      <c r="P6" s="226">
        <v>4</v>
      </c>
      <c r="Q6" s="213">
        <v>5</v>
      </c>
      <c r="R6" s="213">
        <v>5</v>
      </c>
      <c r="S6" s="213">
        <v>5</v>
      </c>
      <c r="T6" s="213">
        <v>5</v>
      </c>
      <c r="U6" s="216">
        <v>5</v>
      </c>
      <c r="V6" s="216">
        <v>5</v>
      </c>
      <c r="W6" s="216">
        <v>3</v>
      </c>
      <c r="X6" s="216">
        <v>3</v>
      </c>
      <c r="Y6" s="216">
        <v>5</v>
      </c>
      <c r="Z6" s="219">
        <v>5</v>
      </c>
      <c r="AA6" s="219">
        <v>4</v>
      </c>
      <c r="AB6" s="234"/>
      <c r="AC6" s="223">
        <v>3</v>
      </c>
      <c r="AD6" s="223">
        <v>3</v>
      </c>
      <c r="AE6" s="223">
        <v>4</v>
      </c>
      <c r="AF6" s="223">
        <v>4</v>
      </c>
      <c r="AG6" s="234"/>
      <c r="AH6" s="226">
        <v>4</v>
      </c>
      <c r="AI6" s="226">
        <v>4</v>
      </c>
      <c r="AJ6" s="211">
        <v>4</v>
      </c>
      <c r="AK6" s="211">
        <v>4</v>
      </c>
      <c r="AL6" s="211">
        <v>4</v>
      </c>
      <c r="AM6" s="211">
        <v>4</v>
      </c>
      <c r="AN6" s="211">
        <v>4</v>
      </c>
      <c r="AO6" s="168"/>
      <c r="AP6" s="168"/>
      <c r="AQ6" s="168"/>
      <c r="AR6" s="168"/>
      <c r="AS6" s="168"/>
    </row>
    <row r="7" spans="1:64" x14ac:dyDescent="0.55000000000000004">
      <c r="A7" s="70">
        <v>6</v>
      </c>
      <c r="B7" s="82" t="s">
        <v>43</v>
      </c>
      <c r="C7" s="159" t="s">
        <v>70</v>
      </c>
      <c r="D7" s="159" t="s">
        <v>59</v>
      </c>
      <c r="E7" s="82">
        <v>1</v>
      </c>
      <c r="F7" s="82">
        <v>0</v>
      </c>
      <c r="G7" s="82">
        <v>0</v>
      </c>
      <c r="H7" s="82">
        <v>1</v>
      </c>
      <c r="I7" s="82">
        <v>0</v>
      </c>
      <c r="J7" s="82">
        <v>0</v>
      </c>
      <c r="K7" s="82">
        <v>0</v>
      </c>
      <c r="L7" s="82">
        <v>0</v>
      </c>
      <c r="M7" s="226">
        <v>4</v>
      </c>
      <c r="N7" s="226">
        <v>5</v>
      </c>
      <c r="O7" s="226">
        <v>5</v>
      </c>
      <c r="P7" s="226">
        <v>5</v>
      </c>
      <c r="Q7" s="213">
        <v>4</v>
      </c>
      <c r="R7" s="213">
        <v>5</v>
      </c>
      <c r="S7" s="213">
        <v>4</v>
      </c>
      <c r="T7" s="213">
        <v>4</v>
      </c>
      <c r="U7" s="216">
        <v>4</v>
      </c>
      <c r="V7" s="216">
        <v>5</v>
      </c>
      <c r="W7" s="216">
        <v>5</v>
      </c>
      <c r="X7" s="216">
        <v>4</v>
      </c>
      <c r="Y7" s="216">
        <v>5</v>
      </c>
      <c r="Z7" s="220"/>
      <c r="AA7" s="220"/>
      <c r="AB7" s="233"/>
      <c r="AC7" s="223">
        <v>3</v>
      </c>
      <c r="AD7" s="223">
        <v>2</v>
      </c>
      <c r="AE7" s="223">
        <v>5</v>
      </c>
      <c r="AF7" s="223">
        <v>4</v>
      </c>
      <c r="AG7" s="234"/>
      <c r="AH7" s="226">
        <v>5</v>
      </c>
      <c r="AI7" s="226">
        <v>5</v>
      </c>
      <c r="AJ7" s="211">
        <v>5</v>
      </c>
      <c r="AK7" s="211">
        <v>5</v>
      </c>
      <c r="AL7" s="211">
        <v>4</v>
      </c>
      <c r="AM7" s="211">
        <v>5</v>
      </c>
      <c r="AN7" s="211">
        <v>4</v>
      </c>
      <c r="AO7" s="168"/>
      <c r="AP7" s="168"/>
      <c r="AQ7" s="168"/>
      <c r="AR7" s="168"/>
      <c r="AS7" s="168"/>
    </row>
    <row r="8" spans="1:64" x14ac:dyDescent="0.55000000000000004">
      <c r="A8" s="70">
        <v>7</v>
      </c>
      <c r="B8" s="82" t="s">
        <v>43</v>
      </c>
      <c r="C8" s="159" t="s">
        <v>70</v>
      </c>
      <c r="D8" s="159" t="s">
        <v>45</v>
      </c>
      <c r="E8" s="82">
        <v>0</v>
      </c>
      <c r="F8" s="82">
        <v>1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226">
        <v>5</v>
      </c>
      <c r="N8" s="226">
        <v>5</v>
      </c>
      <c r="O8" s="226">
        <v>5</v>
      </c>
      <c r="P8" s="226">
        <v>5</v>
      </c>
      <c r="Q8" s="213">
        <v>5</v>
      </c>
      <c r="R8" s="213">
        <v>5</v>
      </c>
      <c r="S8" s="213">
        <v>5</v>
      </c>
      <c r="T8" s="213">
        <v>5</v>
      </c>
      <c r="U8" s="216">
        <v>5</v>
      </c>
      <c r="V8" s="216">
        <v>5</v>
      </c>
      <c r="W8" s="216">
        <v>5</v>
      </c>
      <c r="X8" s="216">
        <v>5</v>
      </c>
      <c r="Y8" s="216">
        <v>5</v>
      </c>
      <c r="Z8" s="219">
        <v>5</v>
      </c>
      <c r="AA8" s="219">
        <v>5</v>
      </c>
      <c r="AB8" s="234"/>
      <c r="AC8" s="223">
        <v>2</v>
      </c>
      <c r="AD8" s="223">
        <v>3</v>
      </c>
      <c r="AE8" s="223">
        <v>4</v>
      </c>
      <c r="AF8" s="223">
        <v>4</v>
      </c>
      <c r="AG8" s="234"/>
      <c r="AH8" s="226">
        <v>5</v>
      </c>
      <c r="AI8" s="226">
        <v>5</v>
      </c>
      <c r="AJ8" s="211">
        <v>5</v>
      </c>
      <c r="AK8" s="211">
        <v>5</v>
      </c>
      <c r="AL8" s="211">
        <v>3</v>
      </c>
      <c r="AM8" s="211">
        <v>3</v>
      </c>
      <c r="AN8" s="211">
        <v>4</v>
      </c>
      <c r="AO8" s="168"/>
      <c r="AP8" s="168"/>
      <c r="AQ8" s="168"/>
      <c r="AR8" s="168"/>
      <c r="AS8" s="168"/>
    </row>
    <row r="9" spans="1:64" x14ac:dyDescent="0.55000000000000004">
      <c r="A9" s="70">
        <v>8</v>
      </c>
      <c r="B9" s="82" t="s">
        <v>43</v>
      </c>
      <c r="C9" s="159" t="s">
        <v>70</v>
      </c>
      <c r="D9" s="159" t="s">
        <v>45</v>
      </c>
      <c r="E9" s="82">
        <v>0</v>
      </c>
      <c r="F9" s="82">
        <v>0</v>
      </c>
      <c r="G9" s="82">
        <v>0</v>
      </c>
      <c r="H9" s="82">
        <v>0</v>
      </c>
      <c r="I9" s="82">
        <v>1</v>
      </c>
      <c r="J9" s="82">
        <v>0</v>
      </c>
      <c r="K9" s="82">
        <v>1</v>
      </c>
      <c r="L9" s="82">
        <v>0</v>
      </c>
      <c r="M9" s="226">
        <v>5</v>
      </c>
      <c r="N9" s="226">
        <v>5</v>
      </c>
      <c r="O9" s="226">
        <v>5</v>
      </c>
      <c r="P9" s="226">
        <v>5</v>
      </c>
      <c r="Q9" s="213">
        <v>5</v>
      </c>
      <c r="R9" s="213">
        <v>5</v>
      </c>
      <c r="S9" s="213">
        <v>5</v>
      </c>
      <c r="T9" s="213">
        <v>5</v>
      </c>
      <c r="U9" s="216">
        <v>5</v>
      </c>
      <c r="V9" s="216">
        <v>5</v>
      </c>
      <c r="W9" s="216">
        <v>5</v>
      </c>
      <c r="X9" s="216">
        <v>5</v>
      </c>
      <c r="Y9" s="216">
        <v>5</v>
      </c>
      <c r="Z9" s="219">
        <v>5</v>
      </c>
      <c r="AA9" s="219">
        <v>5</v>
      </c>
      <c r="AB9" s="234"/>
      <c r="AC9" s="223">
        <v>4</v>
      </c>
      <c r="AD9" s="223">
        <v>3</v>
      </c>
      <c r="AE9" s="223">
        <v>4</v>
      </c>
      <c r="AF9" s="223">
        <v>4</v>
      </c>
      <c r="AG9" s="234"/>
      <c r="AH9" s="226">
        <v>4</v>
      </c>
      <c r="AI9" s="226">
        <v>4</v>
      </c>
      <c r="AJ9" s="211">
        <v>5</v>
      </c>
      <c r="AK9" s="211">
        <v>5</v>
      </c>
      <c r="AL9" s="211">
        <v>5</v>
      </c>
      <c r="AM9" s="211">
        <v>5</v>
      </c>
      <c r="AN9" s="211">
        <v>5</v>
      </c>
      <c r="AO9" s="168"/>
      <c r="AP9" s="168"/>
      <c r="AQ9" s="168"/>
      <c r="AR9" s="168"/>
      <c r="AS9" s="168"/>
    </row>
    <row r="10" spans="1:64" x14ac:dyDescent="0.55000000000000004">
      <c r="A10" s="70">
        <v>9</v>
      </c>
      <c r="B10" s="82" t="s">
        <v>46</v>
      </c>
      <c r="C10" s="159" t="s">
        <v>70</v>
      </c>
      <c r="D10" s="159" t="s">
        <v>29</v>
      </c>
      <c r="E10" s="82">
        <v>0</v>
      </c>
      <c r="F10" s="82">
        <v>1</v>
      </c>
      <c r="G10" s="82">
        <v>0</v>
      </c>
      <c r="H10" s="82">
        <v>0</v>
      </c>
      <c r="I10" s="82">
        <v>1</v>
      </c>
      <c r="J10" s="82">
        <v>0</v>
      </c>
      <c r="K10" s="82">
        <v>1</v>
      </c>
      <c r="L10" s="82">
        <v>0</v>
      </c>
      <c r="M10" s="226">
        <v>4</v>
      </c>
      <c r="N10" s="226">
        <v>5</v>
      </c>
      <c r="O10" s="226">
        <v>5</v>
      </c>
      <c r="P10" s="226">
        <v>5</v>
      </c>
      <c r="Q10" s="213">
        <v>5</v>
      </c>
      <c r="R10" s="213">
        <v>5</v>
      </c>
      <c r="S10" s="213">
        <v>5</v>
      </c>
      <c r="T10" s="213">
        <v>5</v>
      </c>
      <c r="U10" s="216">
        <v>5</v>
      </c>
      <c r="V10" s="216">
        <v>5</v>
      </c>
      <c r="W10" s="216">
        <v>5</v>
      </c>
      <c r="X10" s="216">
        <v>5</v>
      </c>
      <c r="Y10" s="216">
        <v>5</v>
      </c>
      <c r="Z10" s="219">
        <v>5</v>
      </c>
      <c r="AA10" s="219">
        <v>5</v>
      </c>
      <c r="AB10" s="234"/>
      <c r="AC10" s="223">
        <v>5</v>
      </c>
      <c r="AD10" s="223">
        <v>5</v>
      </c>
      <c r="AE10" s="223">
        <v>5</v>
      </c>
      <c r="AF10" s="223">
        <v>5</v>
      </c>
      <c r="AG10" s="234"/>
      <c r="AH10" s="226">
        <v>5</v>
      </c>
      <c r="AI10" s="226">
        <v>5</v>
      </c>
      <c r="AJ10" s="211">
        <v>5</v>
      </c>
      <c r="AK10" s="211">
        <v>5</v>
      </c>
      <c r="AL10" s="211">
        <v>5</v>
      </c>
      <c r="AM10" s="211">
        <v>5</v>
      </c>
      <c r="AN10" s="211">
        <v>5</v>
      </c>
      <c r="AO10" s="168"/>
      <c r="AP10" s="168"/>
      <c r="AQ10" s="168"/>
      <c r="AR10" s="168"/>
      <c r="AS10" s="168"/>
    </row>
    <row r="11" spans="1:64" x14ac:dyDescent="0.55000000000000004">
      <c r="A11" s="70">
        <v>10</v>
      </c>
      <c r="B11" s="82" t="s">
        <v>43</v>
      </c>
      <c r="C11" s="159" t="s">
        <v>73</v>
      </c>
      <c r="D11" s="159" t="s">
        <v>74</v>
      </c>
      <c r="E11" s="82">
        <v>1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226">
        <v>5</v>
      </c>
      <c r="N11" s="226">
        <v>4</v>
      </c>
      <c r="O11" s="226">
        <v>5</v>
      </c>
      <c r="P11" s="226">
        <v>5</v>
      </c>
      <c r="Q11" s="213">
        <v>5</v>
      </c>
      <c r="R11" s="213">
        <v>5</v>
      </c>
      <c r="S11" s="213">
        <v>5</v>
      </c>
      <c r="T11" s="213">
        <v>5</v>
      </c>
      <c r="U11" s="216">
        <v>5</v>
      </c>
      <c r="V11" s="216">
        <v>5</v>
      </c>
      <c r="W11" s="216">
        <v>5</v>
      </c>
      <c r="X11" s="216">
        <v>5</v>
      </c>
      <c r="Y11" s="216">
        <v>5</v>
      </c>
      <c r="Z11" s="219">
        <v>5</v>
      </c>
      <c r="AA11" s="219">
        <v>5</v>
      </c>
      <c r="AB11" s="234"/>
      <c r="AC11" s="223">
        <v>3</v>
      </c>
      <c r="AD11" s="223">
        <v>3</v>
      </c>
      <c r="AE11" s="223">
        <v>5</v>
      </c>
      <c r="AF11" s="223">
        <v>4</v>
      </c>
      <c r="AG11" s="234"/>
      <c r="AH11" s="226">
        <v>4</v>
      </c>
      <c r="AI11" s="226">
        <v>4</v>
      </c>
      <c r="AJ11" s="211">
        <v>5</v>
      </c>
      <c r="AK11" s="211">
        <v>5</v>
      </c>
      <c r="AL11" s="211">
        <v>5</v>
      </c>
      <c r="AM11" s="211">
        <v>5</v>
      </c>
      <c r="AN11" s="211">
        <v>5</v>
      </c>
      <c r="AO11" s="168"/>
      <c r="AP11" s="168"/>
      <c r="AQ11" s="168"/>
      <c r="AR11" s="168"/>
      <c r="AS11" s="168"/>
    </row>
    <row r="12" spans="1:64" x14ac:dyDescent="0.55000000000000004">
      <c r="A12" s="70">
        <v>11</v>
      </c>
      <c r="B12" s="82" t="s">
        <v>43</v>
      </c>
      <c r="C12" s="159" t="s">
        <v>70</v>
      </c>
      <c r="D12" s="159" t="s">
        <v>28</v>
      </c>
      <c r="E12" s="82">
        <v>1</v>
      </c>
      <c r="F12" s="82">
        <v>1</v>
      </c>
      <c r="G12" s="82">
        <v>0</v>
      </c>
      <c r="H12" s="82">
        <v>1</v>
      </c>
      <c r="I12" s="82">
        <v>0</v>
      </c>
      <c r="J12" s="82">
        <v>0</v>
      </c>
      <c r="K12" s="82">
        <v>0</v>
      </c>
      <c r="L12" s="82">
        <v>0</v>
      </c>
      <c r="M12" s="226">
        <v>5</v>
      </c>
      <c r="N12" s="226">
        <v>5</v>
      </c>
      <c r="O12" s="226">
        <v>5</v>
      </c>
      <c r="P12" s="226">
        <v>5</v>
      </c>
      <c r="Q12" s="213">
        <v>5</v>
      </c>
      <c r="R12" s="213">
        <v>5</v>
      </c>
      <c r="S12" s="213">
        <v>5</v>
      </c>
      <c r="T12" s="213">
        <v>5</v>
      </c>
      <c r="U12" s="216">
        <v>5</v>
      </c>
      <c r="V12" s="216">
        <v>5</v>
      </c>
      <c r="W12" s="216">
        <v>5</v>
      </c>
      <c r="X12" s="216">
        <v>5</v>
      </c>
      <c r="Y12" s="216">
        <v>5</v>
      </c>
      <c r="Z12" s="219">
        <v>5</v>
      </c>
      <c r="AA12" s="219">
        <v>5</v>
      </c>
      <c r="AB12" s="234"/>
      <c r="AC12" s="223">
        <v>5</v>
      </c>
      <c r="AD12" s="223">
        <v>5</v>
      </c>
      <c r="AE12" s="223">
        <v>5</v>
      </c>
      <c r="AF12" s="223">
        <v>5</v>
      </c>
      <c r="AG12" s="234"/>
      <c r="AH12" s="226">
        <v>5</v>
      </c>
      <c r="AI12" s="226">
        <v>5</v>
      </c>
      <c r="AJ12" s="211">
        <v>5</v>
      </c>
      <c r="AK12" s="211">
        <v>5</v>
      </c>
      <c r="AL12" s="211">
        <v>5</v>
      </c>
      <c r="AM12" s="211">
        <v>5</v>
      </c>
      <c r="AN12" s="211">
        <v>5</v>
      </c>
      <c r="AO12" s="168"/>
      <c r="AP12" s="168"/>
      <c r="AQ12" s="168"/>
      <c r="AR12" s="168"/>
      <c r="AS12" s="168"/>
    </row>
    <row r="13" spans="1:64" x14ac:dyDescent="0.55000000000000004">
      <c r="A13" s="70">
        <v>12</v>
      </c>
      <c r="B13" s="82" t="s">
        <v>43</v>
      </c>
      <c r="C13" s="159" t="s">
        <v>70</v>
      </c>
      <c r="D13" s="159" t="s">
        <v>47</v>
      </c>
      <c r="E13" s="82">
        <v>1</v>
      </c>
      <c r="F13" s="82">
        <v>1</v>
      </c>
      <c r="G13" s="82">
        <v>0</v>
      </c>
      <c r="H13" s="82">
        <v>0</v>
      </c>
      <c r="I13" s="82">
        <v>1</v>
      </c>
      <c r="J13" s="82">
        <v>0</v>
      </c>
      <c r="K13" s="82">
        <v>1</v>
      </c>
      <c r="L13" s="82">
        <v>0</v>
      </c>
      <c r="M13" s="226">
        <v>5</v>
      </c>
      <c r="N13" s="226">
        <v>5</v>
      </c>
      <c r="O13" s="226">
        <v>3</v>
      </c>
      <c r="P13" s="226">
        <v>5</v>
      </c>
      <c r="Q13" s="213">
        <v>5</v>
      </c>
      <c r="R13" s="213">
        <v>5</v>
      </c>
      <c r="S13" s="213">
        <v>5</v>
      </c>
      <c r="T13" s="213">
        <v>5</v>
      </c>
      <c r="U13" s="216">
        <v>5</v>
      </c>
      <c r="V13" s="216">
        <v>5</v>
      </c>
      <c r="W13" s="216">
        <v>5</v>
      </c>
      <c r="X13" s="216">
        <v>5</v>
      </c>
      <c r="Y13" s="216">
        <v>5</v>
      </c>
      <c r="Z13" s="219">
        <v>5</v>
      </c>
      <c r="AA13" s="219">
        <v>5</v>
      </c>
      <c r="AB13" s="234"/>
      <c r="AC13" s="223">
        <v>3</v>
      </c>
      <c r="AD13" s="223">
        <v>3</v>
      </c>
      <c r="AE13" s="223">
        <v>5</v>
      </c>
      <c r="AF13" s="223">
        <v>5</v>
      </c>
      <c r="AG13" s="234"/>
      <c r="AH13" s="226">
        <v>5</v>
      </c>
      <c r="AI13" s="226">
        <v>5</v>
      </c>
      <c r="AJ13" s="211">
        <v>5</v>
      </c>
      <c r="AK13" s="211">
        <v>5</v>
      </c>
      <c r="AL13" s="211">
        <v>5</v>
      </c>
      <c r="AM13" s="211">
        <v>5</v>
      </c>
      <c r="AN13" s="211">
        <v>5</v>
      </c>
      <c r="AO13" s="168"/>
      <c r="AP13" s="168"/>
      <c r="AQ13" s="168"/>
      <c r="AR13" s="168"/>
      <c r="AS13" s="168"/>
    </row>
    <row r="14" spans="1:64" x14ac:dyDescent="0.55000000000000004">
      <c r="A14" s="70">
        <v>13</v>
      </c>
      <c r="B14" s="82" t="s">
        <v>43</v>
      </c>
      <c r="C14" s="159" t="s">
        <v>70</v>
      </c>
      <c r="D14" s="159" t="s">
        <v>26</v>
      </c>
      <c r="E14" s="82">
        <v>0</v>
      </c>
      <c r="F14" s="82">
        <v>1</v>
      </c>
      <c r="G14" s="82">
        <v>0</v>
      </c>
      <c r="H14" s="82">
        <v>0</v>
      </c>
      <c r="I14" s="82">
        <v>0</v>
      </c>
      <c r="J14" s="82">
        <v>0</v>
      </c>
      <c r="K14" s="82"/>
      <c r="L14" s="82">
        <v>0</v>
      </c>
      <c r="M14" s="226">
        <v>4</v>
      </c>
      <c r="N14" s="226">
        <v>5</v>
      </c>
      <c r="O14" s="226">
        <v>5</v>
      </c>
      <c r="P14" s="226">
        <v>5</v>
      </c>
      <c r="Q14" s="213">
        <v>5</v>
      </c>
      <c r="R14" s="213">
        <v>5</v>
      </c>
      <c r="S14" s="213">
        <v>5</v>
      </c>
      <c r="T14" s="213">
        <v>5</v>
      </c>
      <c r="U14" s="216">
        <v>5</v>
      </c>
      <c r="V14" s="216">
        <v>5</v>
      </c>
      <c r="W14" s="216">
        <v>5</v>
      </c>
      <c r="X14" s="216">
        <v>5</v>
      </c>
      <c r="Y14" s="216">
        <v>5</v>
      </c>
      <c r="Z14" s="220"/>
      <c r="AA14" s="220"/>
      <c r="AB14" s="233"/>
      <c r="AC14" s="223">
        <v>4</v>
      </c>
      <c r="AD14" s="223">
        <v>3</v>
      </c>
      <c r="AE14" s="223">
        <v>4</v>
      </c>
      <c r="AF14" s="223">
        <v>4</v>
      </c>
      <c r="AG14" s="234"/>
      <c r="AH14" s="226">
        <v>4</v>
      </c>
      <c r="AI14" s="226">
        <v>5</v>
      </c>
      <c r="AJ14" s="211">
        <v>4</v>
      </c>
      <c r="AK14" s="211">
        <v>4</v>
      </c>
      <c r="AL14" s="211">
        <v>4</v>
      </c>
      <c r="AM14" s="211">
        <v>4</v>
      </c>
      <c r="AN14" s="211">
        <v>4</v>
      </c>
      <c r="AO14" s="168"/>
      <c r="AP14" s="168"/>
      <c r="AQ14" s="168"/>
      <c r="AR14" s="168"/>
      <c r="AS14" s="168"/>
    </row>
    <row r="15" spans="1:64" x14ac:dyDescent="0.55000000000000004">
      <c r="A15" s="70">
        <v>14</v>
      </c>
      <c r="B15" s="82" t="s">
        <v>43</v>
      </c>
      <c r="C15" s="159" t="s">
        <v>70</v>
      </c>
      <c r="D15" s="159" t="s">
        <v>26</v>
      </c>
      <c r="E15" s="82">
        <v>0</v>
      </c>
      <c r="F15" s="82">
        <v>0</v>
      </c>
      <c r="G15" s="82">
        <v>1</v>
      </c>
      <c r="H15" s="82">
        <v>0</v>
      </c>
      <c r="I15" s="82">
        <v>1</v>
      </c>
      <c r="J15" s="82">
        <v>0</v>
      </c>
      <c r="K15" s="82">
        <v>1</v>
      </c>
      <c r="L15" s="82">
        <v>0</v>
      </c>
      <c r="M15" s="226">
        <v>5</v>
      </c>
      <c r="N15" s="226">
        <v>5</v>
      </c>
      <c r="O15" s="226">
        <v>4</v>
      </c>
      <c r="P15" s="226">
        <v>4</v>
      </c>
      <c r="Q15" s="213">
        <v>5</v>
      </c>
      <c r="R15" s="213">
        <v>5</v>
      </c>
      <c r="S15" s="213">
        <v>5</v>
      </c>
      <c r="T15" s="213">
        <v>5</v>
      </c>
      <c r="U15" s="216">
        <v>5</v>
      </c>
      <c r="V15" s="216">
        <v>4</v>
      </c>
      <c r="W15" s="216">
        <v>4</v>
      </c>
      <c r="X15" s="216">
        <v>4</v>
      </c>
      <c r="Y15" s="216">
        <v>5</v>
      </c>
      <c r="Z15" s="220"/>
      <c r="AA15" s="220"/>
      <c r="AB15" s="233"/>
      <c r="AC15" s="223">
        <v>4</v>
      </c>
      <c r="AD15" s="223">
        <v>3</v>
      </c>
      <c r="AE15" s="223">
        <v>5</v>
      </c>
      <c r="AF15" s="223">
        <v>5</v>
      </c>
      <c r="AG15" s="234"/>
      <c r="AH15" s="226">
        <v>5</v>
      </c>
      <c r="AI15" s="226">
        <v>5</v>
      </c>
      <c r="AJ15" s="211">
        <v>5</v>
      </c>
      <c r="AK15" s="211">
        <v>5</v>
      </c>
      <c r="AL15" s="211">
        <v>4</v>
      </c>
      <c r="AM15" s="211">
        <v>4</v>
      </c>
      <c r="AN15" s="211">
        <v>5</v>
      </c>
      <c r="AO15" s="168"/>
      <c r="AP15" s="168"/>
      <c r="AQ15" s="168"/>
      <c r="AR15" s="168"/>
      <c r="AS15" s="168"/>
    </row>
    <row r="16" spans="1:64" x14ac:dyDescent="0.55000000000000004">
      <c r="A16" s="70">
        <v>15</v>
      </c>
      <c r="B16" s="82" t="s">
        <v>43</v>
      </c>
      <c r="C16" s="159" t="s">
        <v>70</v>
      </c>
      <c r="D16" s="159" t="s">
        <v>26</v>
      </c>
      <c r="E16" s="82">
        <v>1</v>
      </c>
      <c r="F16" s="82">
        <v>1</v>
      </c>
      <c r="G16" s="82">
        <v>0</v>
      </c>
      <c r="H16" s="82">
        <v>0</v>
      </c>
      <c r="I16" s="82">
        <v>1</v>
      </c>
      <c r="J16" s="82">
        <v>0</v>
      </c>
      <c r="K16" s="82">
        <v>1</v>
      </c>
      <c r="L16" s="82">
        <v>0</v>
      </c>
      <c r="M16" s="226">
        <v>5</v>
      </c>
      <c r="N16" s="226">
        <v>5</v>
      </c>
      <c r="O16" s="226">
        <v>5</v>
      </c>
      <c r="P16" s="226">
        <v>5</v>
      </c>
      <c r="Q16" s="213">
        <v>5</v>
      </c>
      <c r="R16" s="213">
        <v>5</v>
      </c>
      <c r="S16" s="213">
        <v>5</v>
      </c>
      <c r="T16" s="213">
        <v>5</v>
      </c>
      <c r="U16" s="216">
        <v>5</v>
      </c>
      <c r="V16" s="216">
        <v>5</v>
      </c>
      <c r="W16" s="216">
        <v>5</v>
      </c>
      <c r="X16" s="216">
        <v>5</v>
      </c>
      <c r="Y16" s="216">
        <v>5</v>
      </c>
      <c r="Z16" s="220"/>
      <c r="AA16" s="220"/>
      <c r="AB16" s="233"/>
      <c r="AC16" s="223">
        <v>3</v>
      </c>
      <c r="AD16" s="223">
        <v>3</v>
      </c>
      <c r="AE16" s="223">
        <v>4</v>
      </c>
      <c r="AF16" s="223">
        <v>4</v>
      </c>
      <c r="AG16" s="234"/>
      <c r="AH16" s="226">
        <v>5</v>
      </c>
      <c r="AI16" s="226">
        <v>5</v>
      </c>
      <c r="AJ16" s="211">
        <v>5</v>
      </c>
      <c r="AK16" s="211">
        <v>5</v>
      </c>
      <c r="AL16" s="211">
        <v>4</v>
      </c>
      <c r="AM16" s="211">
        <v>4</v>
      </c>
      <c r="AN16" s="211">
        <v>4</v>
      </c>
      <c r="AO16" s="168"/>
      <c r="AP16" s="168"/>
      <c r="AQ16" s="168"/>
      <c r="AR16" s="168"/>
      <c r="AS16" s="168"/>
    </row>
    <row r="17" spans="1:63" ht="21" customHeight="1" x14ac:dyDescent="0.55000000000000004">
      <c r="A17" s="70">
        <v>16</v>
      </c>
      <c r="B17" s="82" t="s">
        <v>43</v>
      </c>
      <c r="C17" s="159" t="s">
        <v>70</v>
      </c>
      <c r="D17" s="159" t="s">
        <v>25</v>
      </c>
      <c r="E17" s="82">
        <v>0</v>
      </c>
      <c r="F17" s="82">
        <v>1</v>
      </c>
      <c r="G17" s="82">
        <v>0</v>
      </c>
      <c r="H17" s="82">
        <v>0</v>
      </c>
      <c r="I17" s="82">
        <v>1</v>
      </c>
      <c r="J17" s="82">
        <v>0</v>
      </c>
      <c r="K17" s="82">
        <v>1</v>
      </c>
      <c r="L17" s="82">
        <v>0</v>
      </c>
      <c r="M17" s="226">
        <v>5</v>
      </c>
      <c r="N17" s="226">
        <v>5</v>
      </c>
      <c r="O17" s="226">
        <v>5</v>
      </c>
      <c r="P17" s="226">
        <v>5</v>
      </c>
      <c r="Q17" s="213">
        <v>5</v>
      </c>
      <c r="R17" s="213">
        <v>5</v>
      </c>
      <c r="S17" s="213">
        <v>5</v>
      </c>
      <c r="T17" s="213">
        <v>5</v>
      </c>
      <c r="U17" s="216">
        <v>5</v>
      </c>
      <c r="V17" s="216">
        <v>5</v>
      </c>
      <c r="W17" s="216">
        <v>5</v>
      </c>
      <c r="X17" s="216">
        <v>5</v>
      </c>
      <c r="Y17" s="216">
        <v>5</v>
      </c>
      <c r="Z17" s="219">
        <v>5</v>
      </c>
      <c r="AA17" s="219">
        <v>5</v>
      </c>
      <c r="AB17" s="234"/>
      <c r="AC17" s="223">
        <v>3</v>
      </c>
      <c r="AD17" s="223">
        <v>3</v>
      </c>
      <c r="AE17" s="223">
        <v>5</v>
      </c>
      <c r="AF17" s="223">
        <v>5</v>
      </c>
      <c r="AG17" s="234"/>
      <c r="AH17" s="226">
        <v>5</v>
      </c>
      <c r="AI17" s="226">
        <v>5</v>
      </c>
      <c r="AJ17" s="211">
        <v>5</v>
      </c>
      <c r="AK17" s="211">
        <v>5</v>
      </c>
      <c r="AL17" s="211">
        <v>5</v>
      </c>
      <c r="AM17" s="211">
        <v>5</v>
      </c>
      <c r="AN17" s="211">
        <v>5</v>
      </c>
      <c r="AO17" s="168"/>
      <c r="AP17" s="168"/>
      <c r="AQ17" s="168"/>
      <c r="AR17" s="168"/>
      <c r="AS17" s="168"/>
    </row>
    <row r="18" spans="1:63" x14ac:dyDescent="0.55000000000000004">
      <c r="A18" s="70">
        <v>17</v>
      </c>
      <c r="B18" s="82" t="s">
        <v>43</v>
      </c>
      <c r="C18" s="159" t="s">
        <v>70</v>
      </c>
      <c r="D18" s="159" t="s">
        <v>71</v>
      </c>
      <c r="E18" s="82">
        <v>1</v>
      </c>
      <c r="F18" s="82">
        <v>1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226">
        <v>4</v>
      </c>
      <c r="N18" s="226">
        <v>4</v>
      </c>
      <c r="O18" s="226">
        <v>4</v>
      </c>
      <c r="P18" s="226">
        <v>4</v>
      </c>
      <c r="Q18" s="213">
        <v>4</v>
      </c>
      <c r="R18" s="213">
        <v>4</v>
      </c>
      <c r="S18" s="213">
        <v>4</v>
      </c>
      <c r="T18" s="213">
        <v>5</v>
      </c>
      <c r="U18" s="216">
        <v>5</v>
      </c>
      <c r="V18" s="216">
        <v>3</v>
      </c>
      <c r="W18" s="216">
        <v>4</v>
      </c>
      <c r="X18" s="216">
        <v>4</v>
      </c>
      <c r="Y18" s="216">
        <v>4</v>
      </c>
      <c r="Z18" s="219">
        <v>4</v>
      </c>
      <c r="AA18" s="219">
        <v>4</v>
      </c>
      <c r="AB18" s="234"/>
      <c r="AC18" s="223">
        <v>2</v>
      </c>
      <c r="AD18" s="223">
        <v>2</v>
      </c>
      <c r="AE18" s="223">
        <v>4</v>
      </c>
      <c r="AF18" s="223">
        <v>4</v>
      </c>
      <c r="AG18" s="234"/>
      <c r="AH18" s="226">
        <v>5</v>
      </c>
      <c r="AI18" s="226">
        <v>4</v>
      </c>
      <c r="AJ18" s="211">
        <v>5</v>
      </c>
      <c r="AK18" s="211">
        <v>4</v>
      </c>
      <c r="AL18" s="211">
        <v>4</v>
      </c>
      <c r="AM18" s="211">
        <v>4</v>
      </c>
      <c r="AN18" s="211">
        <v>5</v>
      </c>
      <c r="AO18" s="168"/>
      <c r="AP18" s="168"/>
      <c r="AQ18" s="168"/>
      <c r="AR18" s="168"/>
      <c r="AS18" s="168"/>
    </row>
    <row r="19" spans="1:63" x14ac:dyDescent="0.55000000000000004">
      <c r="A19" s="70">
        <v>18</v>
      </c>
      <c r="B19" s="82" t="s">
        <v>43</v>
      </c>
      <c r="C19" s="159" t="s">
        <v>70</v>
      </c>
      <c r="D19" s="159" t="s">
        <v>75</v>
      </c>
      <c r="E19" s="82">
        <v>0</v>
      </c>
      <c r="F19" s="82">
        <v>0</v>
      </c>
      <c r="G19" s="82">
        <v>0</v>
      </c>
      <c r="H19" s="82">
        <v>0</v>
      </c>
      <c r="I19" s="82">
        <v>1</v>
      </c>
      <c r="J19" s="82">
        <v>0</v>
      </c>
      <c r="K19" s="82">
        <v>1</v>
      </c>
      <c r="L19" s="82">
        <v>0</v>
      </c>
      <c r="M19" s="226">
        <v>3</v>
      </c>
      <c r="N19" s="226">
        <v>2</v>
      </c>
      <c r="O19" s="226">
        <v>4</v>
      </c>
      <c r="P19" s="226">
        <v>3</v>
      </c>
      <c r="Q19" s="213">
        <v>3</v>
      </c>
      <c r="R19" s="213">
        <v>3</v>
      </c>
      <c r="S19" s="213">
        <v>2</v>
      </c>
      <c r="T19" s="213">
        <v>2</v>
      </c>
      <c r="U19" s="216">
        <v>2</v>
      </c>
      <c r="V19" s="216">
        <v>4</v>
      </c>
      <c r="W19" s="216">
        <v>4</v>
      </c>
      <c r="X19" s="216">
        <v>4</v>
      </c>
      <c r="Y19" s="216">
        <v>5</v>
      </c>
      <c r="Z19" s="220"/>
      <c r="AA19" s="220"/>
      <c r="AB19" s="233"/>
      <c r="AC19" s="223">
        <v>2</v>
      </c>
      <c r="AD19" s="223">
        <v>4</v>
      </c>
      <c r="AE19" s="223">
        <v>4</v>
      </c>
      <c r="AF19" s="223">
        <v>3</v>
      </c>
      <c r="AG19" s="234"/>
      <c r="AH19" s="226">
        <v>4</v>
      </c>
      <c r="AI19" s="226">
        <v>4</v>
      </c>
      <c r="AJ19" s="211">
        <v>2</v>
      </c>
      <c r="AK19" s="211">
        <v>1</v>
      </c>
      <c r="AL19" s="211">
        <v>4</v>
      </c>
      <c r="AM19" s="211">
        <v>5</v>
      </c>
      <c r="AN19" s="211">
        <v>4</v>
      </c>
      <c r="AO19" s="168"/>
      <c r="AP19" s="168"/>
      <c r="AQ19" s="168"/>
      <c r="AR19" s="168"/>
      <c r="AS19" s="168"/>
    </row>
    <row r="20" spans="1:63" x14ac:dyDescent="0.55000000000000004">
      <c r="A20" s="70">
        <v>19</v>
      </c>
      <c r="B20" s="82" t="s">
        <v>43</v>
      </c>
      <c r="C20" s="159" t="s">
        <v>70</v>
      </c>
      <c r="D20" s="159" t="s">
        <v>76</v>
      </c>
      <c r="E20" s="82">
        <v>0</v>
      </c>
      <c r="F20" s="82">
        <v>0</v>
      </c>
      <c r="G20" s="82">
        <v>0</v>
      </c>
      <c r="H20" s="82">
        <v>0</v>
      </c>
      <c r="I20" s="82">
        <v>1</v>
      </c>
      <c r="J20" s="82">
        <v>0</v>
      </c>
      <c r="K20" s="82">
        <v>1</v>
      </c>
      <c r="L20" s="82">
        <v>1</v>
      </c>
      <c r="M20" s="226">
        <v>4</v>
      </c>
      <c r="N20" s="226">
        <v>5</v>
      </c>
      <c r="O20" s="226">
        <v>5</v>
      </c>
      <c r="P20" s="226">
        <v>5</v>
      </c>
      <c r="Q20" s="213">
        <v>5</v>
      </c>
      <c r="R20" s="213">
        <v>4</v>
      </c>
      <c r="S20" s="213">
        <v>4</v>
      </c>
      <c r="T20" s="213">
        <v>4</v>
      </c>
      <c r="U20" s="216">
        <v>4</v>
      </c>
      <c r="V20" s="216">
        <v>5</v>
      </c>
      <c r="W20" s="216">
        <v>5</v>
      </c>
      <c r="X20" s="216">
        <v>4</v>
      </c>
      <c r="Y20" s="216">
        <v>5</v>
      </c>
      <c r="Z20" s="219">
        <v>4</v>
      </c>
      <c r="AA20" s="219">
        <v>4</v>
      </c>
      <c r="AB20" s="234"/>
      <c r="AC20" s="223">
        <v>3</v>
      </c>
      <c r="AD20" s="223">
        <v>3</v>
      </c>
      <c r="AE20" s="223">
        <v>4</v>
      </c>
      <c r="AF20" s="223">
        <v>4</v>
      </c>
      <c r="AG20" s="234"/>
      <c r="AH20" s="226">
        <v>5</v>
      </c>
      <c r="AI20" s="226">
        <v>5</v>
      </c>
      <c r="AJ20" s="211">
        <v>4</v>
      </c>
      <c r="AK20" s="211">
        <v>4</v>
      </c>
      <c r="AL20" s="211">
        <v>4</v>
      </c>
      <c r="AM20" s="211">
        <v>4</v>
      </c>
      <c r="AN20" s="211">
        <v>4</v>
      </c>
      <c r="AO20" s="168"/>
      <c r="AP20" s="168"/>
      <c r="AQ20" s="168"/>
      <c r="AR20" s="168"/>
      <c r="AS20" s="168"/>
    </row>
    <row r="21" spans="1:63" x14ac:dyDescent="0.55000000000000004">
      <c r="A21" s="70">
        <v>20</v>
      </c>
      <c r="B21" s="82" t="s">
        <v>43</v>
      </c>
      <c r="C21" s="159" t="s">
        <v>70</v>
      </c>
      <c r="D21" s="159" t="s">
        <v>27</v>
      </c>
      <c r="E21" s="82">
        <v>0</v>
      </c>
      <c r="F21" s="82">
        <v>0</v>
      </c>
      <c r="G21" s="82">
        <v>1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226">
        <v>5</v>
      </c>
      <c r="N21" s="226">
        <v>5</v>
      </c>
      <c r="O21" s="226">
        <v>5</v>
      </c>
      <c r="P21" s="226">
        <v>5</v>
      </c>
      <c r="Q21" s="213">
        <v>5</v>
      </c>
      <c r="R21" s="213">
        <v>5</v>
      </c>
      <c r="S21" s="213">
        <v>5</v>
      </c>
      <c r="T21" s="213">
        <v>5</v>
      </c>
      <c r="U21" s="216">
        <v>5</v>
      </c>
      <c r="V21" s="216">
        <v>5</v>
      </c>
      <c r="W21" s="216">
        <v>5</v>
      </c>
      <c r="X21" s="216">
        <v>5</v>
      </c>
      <c r="Y21" s="216">
        <v>5</v>
      </c>
      <c r="Z21" s="219">
        <v>5</v>
      </c>
      <c r="AA21" s="219">
        <v>5</v>
      </c>
      <c r="AB21" s="234"/>
      <c r="AC21" s="223">
        <v>5</v>
      </c>
      <c r="AD21" s="223">
        <v>5</v>
      </c>
      <c r="AE21" s="223">
        <v>5</v>
      </c>
      <c r="AF21" s="223">
        <v>5</v>
      </c>
      <c r="AG21" s="234"/>
      <c r="AH21" s="226">
        <v>5</v>
      </c>
      <c r="AI21" s="226">
        <v>5</v>
      </c>
      <c r="AJ21" s="211">
        <v>5</v>
      </c>
      <c r="AK21" s="211">
        <v>5</v>
      </c>
      <c r="AL21" s="211">
        <v>4</v>
      </c>
      <c r="AM21" s="211">
        <v>5</v>
      </c>
      <c r="AN21" s="211">
        <v>5</v>
      </c>
      <c r="AO21" s="168"/>
      <c r="AP21" s="168"/>
      <c r="AQ21" s="168"/>
      <c r="AR21" s="168"/>
      <c r="AS21" s="168"/>
    </row>
    <row r="22" spans="1:63" x14ac:dyDescent="0.55000000000000004">
      <c r="A22" s="70">
        <v>21</v>
      </c>
      <c r="B22" s="82" t="s">
        <v>43</v>
      </c>
      <c r="C22" s="159" t="s">
        <v>70</v>
      </c>
      <c r="D22" s="159" t="s">
        <v>25</v>
      </c>
      <c r="E22" s="82">
        <v>0</v>
      </c>
      <c r="F22" s="82">
        <v>0</v>
      </c>
      <c r="G22" s="82">
        <v>0</v>
      </c>
      <c r="H22" s="82">
        <v>0</v>
      </c>
      <c r="I22" s="82">
        <v>1</v>
      </c>
      <c r="J22" s="82">
        <v>0</v>
      </c>
      <c r="K22" s="82">
        <v>1</v>
      </c>
      <c r="L22" s="82">
        <v>0</v>
      </c>
      <c r="M22" s="226">
        <v>4</v>
      </c>
      <c r="N22" s="226">
        <v>5</v>
      </c>
      <c r="O22" s="226">
        <v>5</v>
      </c>
      <c r="P22" s="226">
        <v>5</v>
      </c>
      <c r="Q22" s="213">
        <v>5</v>
      </c>
      <c r="R22" s="213">
        <v>5</v>
      </c>
      <c r="S22" s="213">
        <v>5</v>
      </c>
      <c r="T22" s="213">
        <v>5</v>
      </c>
      <c r="U22" s="216">
        <v>5</v>
      </c>
      <c r="V22" s="216">
        <v>5</v>
      </c>
      <c r="W22" s="216">
        <v>5</v>
      </c>
      <c r="X22" s="216">
        <v>5</v>
      </c>
      <c r="Y22" s="216">
        <v>5</v>
      </c>
      <c r="Z22" s="219">
        <v>5</v>
      </c>
      <c r="AA22" s="219">
        <v>5</v>
      </c>
      <c r="AB22" s="234"/>
      <c r="AC22" s="223">
        <v>4</v>
      </c>
      <c r="AD22" s="223">
        <v>4</v>
      </c>
      <c r="AE22" s="223">
        <v>4</v>
      </c>
      <c r="AF22" s="223">
        <v>4</v>
      </c>
      <c r="AG22" s="234"/>
      <c r="AH22" s="226">
        <v>5</v>
      </c>
      <c r="AI22" s="226">
        <v>5</v>
      </c>
      <c r="AJ22" s="211">
        <v>5</v>
      </c>
      <c r="AK22" s="211">
        <v>5</v>
      </c>
      <c r="AL22" s="211">
        <v>4</v>
      </c>
      <c r="AM22" s="211">
        <v>4</v>
      </c>
      <c r="AN22" s="211">
        <v>4</v>
      </c>
      <c r="AO22" s="168"/>
      <c r="AP22" s="168"/>
      <c r="AQ22" s="168"/>
      <c r="AR22" s="168"/>
      <c r="AS22" s="168"/>
    </row>
    <row r="23" spans="1:63" x14ac:dyDescent="0.55000000000000004">
      <c r="A23" s="70">
        <v>22</v>
      </c>
      <c r="B23" s="82" t="s">
        <v>43</v>
      </c>
      <c r="C23" s="159" t="s">
        <v>70</v>
      </c>
      <c r="D23" s="159" t="s">
        <v>77</v>
      </c>
      <c r="E23" s="82">
        <v>0</v>
      </c>
      <c r="F23" s="82">
        <v>1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226">
        <v>3</v>
      </c>
      <c r="N23" s="226">
        <v>5</v>
      </c>
      <c r="O23" s="226">
        <v>4</v>
      </c>
      <c r="P23" s="226">
        <v>4</v>
      </c>
      <c r="Q23" s="213">
        <v>5</v>
      </c>
      <c r="R23" s="213">
        <v>5</v>
      </c>
      <c r="S23" s="213">
        <v>5</v>
      </c>
      <c r="T23" s="213">
        <v>5</v>
      </c>
      <c r="U23" s="216">
        <v>5</v>
      </c>
      <c r="V23" s="216">
        <v>4</v>
      </c>
      <c r="W23" s="216">
        <v>4</v>
      </c>
      <c r="X23" s="216">
        <v>5</v>
      </c>
      <c r="Y23" s="216">
        <v>5</v>
      </c>
      <c r="Z23" s="220"/>
      <c r="AA23" s="220"/>
      <c r="AB23" s="233"/>
      <c r="AC23" s="223">
        <v>3</v>
      </c>
      <c r="AD23" s="223">
        <v>3</v>
      </c>
      <c r="AE23" s="223">
        <v>4</v>
      </c>
      <c r="AF23" s="223">
        <v>4</v>
      </c>
      <c r="AG23" s="234"/>
      <c r="AH23" s="226">
        <v>5</v>
      </c>
      <c r="AI23" s="226">
        <v>5</v>
      </c>
      <c r="AJ23" s="211">
        <v>4</v>
      </c>
      <c r="AK23" s="211">
        <v>4</v>
      </c>
      <c r="AL23" s="211">
        <v>5</v>
      </c>
      <c r="AM23" s="211">
        <v>4</v>
      </c>
      <c r="AN23" s="211">
        <v>4</v>
      </c>
      <c r="AO23" s="168"/>
      <c r="AP23" s="168"/>
      <c r="AQ23" s="168"/>
      <c r="AR23" s="168"/>
      <c r="AS23" s="168"/>
    </row>
    <row r="24" spans="1:63" s="127" customFormat="1" x14ac:dyDescent="0.55000000000000004">
      <c r="A24" s="124">
        <v>23</v>
      </c>
      <c r="B24" s="125" t="s">
        <v>43</v>
      </c>
      <c r="C24" s="159" t="s">
        <v>70</v>
      </c>
      <c r="D24" s="159" t="s">
        <v>25</v>
      </c>
      <c r="E24" s="82">
        <v>1</v>
      </c>
      <c r="F24" s="82">
        <v>1</v>
      </c>
      <c r="G24" s="82">
        <v>0</v>
      </c>
      <c r="H24" s="82">
        <v>0</v>
      </c>
      <c r="I24" s="82">
        <v>1</v>
      </c>
      <c r="J24" s="82">
        <v>0</v>
      </c>
      <c r="K24" s="82">
        <v>1</v>
      </c>
      <c r="L24" s="82">
        <v>0</v>
      </c>
      <c r="M24" s="226">
        <v>4</v>
      </c>
      <c r="N24" s="226">
        <v>5</v>
      </c>
      <c r="O24" s="226">
        <v>4</v>
      </c>
      <c r="P24" s="226">
        <v>5</v>
      </c>
      <c r="Q24" s="213">
        <v>5</v>
      </c>
      <c r="R24" s="213">
        <v>5</v>
      </c>
      <c r="S24" s="213">
        <v>5</v>
      </c>
      <c r="T24" s="213">
        <v>5</v>
      </c>
      <c r="U24" s="216">
        <v>5</v>
      </c>
      <c r="V24" s="216">
        <v>5</v>
      </c>
      <c r="W24" s="216">
        <v>5</v>
      </c>
      <c r="X24" s="216">
        <v>5</v>
      </c>
      <c r="Y24" s="216">
        <v>5</v>
      </c>
      <c r="Z24" s="220"/>
      <c r="AA24" s="220"/>
      <c r="AB24" s="233"/>
      <c r="AC24" s="223">
        <v>3</v>
      </c>
      <c r="AD24" s="223">
        <v>4</v>
      </c>
      <c r="AE24" s="223">
        <v>4</v>
      </c>
      <c r="AF24" s="223">
        <v>4</v>
      </c>
      <c r="AG24" s="234"/>
      <c r="AH24" s="226">
        <v>5</v>
      </c>
      <c r="AI24" s="226">
        <v>5</v>
      </c>
      <c r="AJ24" s="211">
        <v>5</v>
      </c>
      <c r="AK24" s="211">
        <v>5</v>
      </c>
      <c r="AL24" s="211">
        <v>5</v>
      </c>
      <c r="AM24" s="211">
        <v>5</v>
      </c>
      <c r="AN24" s="211">
        <v>5</v>
      </c>
      <c r="AO24" s="168"/>
      <c r="AP24" s="168"/>
      <c r="AQ24" s="168"/>
      <c r="AR24" s="168"/>
      <c r="AS24" s="168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</row>
    <row r="25" spans="1:63" x14ac:dyDescent="0.55000000000000004">
      <c r="A25" s="70">
        <v>24</v>
      </c>
      <c r="B25" s="82" t="s">
        <v>46</v>
      </c>
      <c r="C25" s="159" t="s">
        <v>70</v>
      </c>
      <c r="D25" s="159" t="s">
        <v>79</v>
      </c>
      <c r="E25" s="82">
        <v>0</v>
      </c>
      <c r="F25" s="82">
        <v>0</v>
      </c>
      <c r="G25" s="82">
        <v>1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226">
        <v>3</v>
      </c>
      <c r="N25" s="226">
        <v>4</v>
      </c>
      <c r="O25" s="226">
        <v>5</v>
      </c>
      <c r="P25" s="226">
        <v>5</v>
      </c>
      <c r="Q25" s="214"/>
      <c r="R25" s="214"/>
      <c r="S25" s="214"/>
      <c r="T25" s="214"/>
      <c r="U25" s="217"/>
      <c r="V25" s="217"/>
      <c r="W25" s="217"/>
      <c r="X25" s="217"/>
      <c r="Y25" s="217"/>
      <c r="Z25" s="219">
        <v>5</v>
      </c>
      <c r="AA25" s="219">
        <v>4</v>
      </c>
      <c r="AB25" s="234"/>
      <c r="AC25" s="223">
        <v>3</v>
      </c>
      <c r="AD25" s="223">
        <v>3</v>
      </c>
      <c r="AE25" s="223">
        <v>4</v>
      </c>
      <c r="AF25" s="223">
        <v>4</v>
      </c>
      <c r="AG25" s="234"/>
      <c r="AH25" s="226">
        <v>5</v>
      </c>
      <c r="AI25" s="226">
        <v>4</v>
      </c>
      <c r="AJ25" s="211">
        <v>4</v>
      </c>
      <c r="AK25" s="211">
        <v>4</v>
      </c>
      <c r="AL25" s="211">
        <v>5</v>
      </c>
      <c r="AM25" s="211">
        <v>5</v>
      </c>
      <c r="AN25" s="211">
        <v>5</v>
      </c>
      <c r="AO25" s="168"/>
      <c r="AP25" s="168"/>
      <c r="AQ25" s="168"/>
      <c r="AR25" s="168"/>
      <c r="AS25" s="168"/>
    </row>
    <row r="26" spans="1:63" x14ac:dyDescent="0.55000000000000004">
      <c r="A26" s="70">
        <v>25</v>
      </c>
      <c r="B26" s="82" t="s">
        <v>43</v>
      </c>
      <c r="C26" s="159" t="s">
        <v>70</v>
      </c>
      <c r="D26" s="159" t="s">
        <v>26</v>
      </c>
      <c r="E26" s="82">
        <v>0</v>
      </c>
      <c r="F26" s="82">
        <v>0</v>
      </c>
      <c r="G26" s="82">
        <v>0</v>
      </c>
      <c r="H26" s="82">
        <v>0</v>
      </c>
      <c r="I26" s="82">
        <v>1</v>
      </c>
      <c r="J26" s="82">
        <v>0</v>
      </c>
      <c r="K26" s="82">
        <v>1</v>
      </c>
      <c r="L26" s="82">
        <v>0</v>
      </c>
      <c r="M26" s="226">
        <v>4</v>
      </c>
      <c r="N26" s="226">
        <v>5</v>
      </c>
      <c r="O26" s="226">
        <v>5</v>
      </c>
      <c r="P26" s="226">
        <v>5</v>
      </c>
      <c r="Q26" s="213">
        <v>5</v>
      </c>
      <c r="R26" s="213">
        <v>5</v>
      </c>
      <c r="S26" s="213">
        <v>5</v>
      </c>
      <c r="T26" s="213">
        <v>5</v>
      </c>
      <c r="U26" s="216">
        <v>5</v>
      </c>
      <c r="V26" s="216">
        <v>5</v>
      </c>
      <c r="W26" s="216">
        <v>5</v>
      </c>
      <c r="X26" s="217"/>
      <c r="Y26" s="216">
        <v>5</v>
      </c>
      <c r="Z26" s="219">
        <v>5</v>
      </c>
      <c r="AA26" s="219">
        <v>5</v>
      </c>
      <c r="AB26" s="234"/>
      <c r="AC26" s="223">
        <v>2</v>
      </c>
      <c r="AD26" s="223">
        <v>1</v>
      </c>
      <c r="AE26" s="223">
        <v>4</v>
      </c>
      <c r="AF26" s="223">
        <v>4</v>
      </c>
      <c r="AG26" s="234"/>
      <c r="AH26" s="226">
        <v>5</v>
      </c>
      <c r="AI26" s="226">
        <v>5</v>
      </c>
      <c r="AJ26" s="211">
        <v>5</v>
      </c>
      <c r="AK26" s="211">
        <v>5</v>
      </c>
      <c r="AL26" s="211">
        <v>5</v>
      </c>
      <c r="AM26" s="211">
        <v>5</v>
      </c>
      <c r="AN26" s="211">
        <v>5</v>
      </c>
      <c r="AO26" s="168"/>
      <c r="AP26" s="168"/>
      <c r="AQ26" s="168"/>
      <c r="AR26" s="168"/>
      <c r="AS26" s="168"/>
    </row>
    <row r="27" spans="1:63" x14ac:dyDescent="0.55000000000000004">
      <c r="A27" s="70">
        <v>26</v>
      </c>
      <c r="B27" s="82" t="s">
        <v>43</v>
      </c>
      <c r="C27" s="159" t="s">
        <v>73</v>
      </c>
      <c r="D27" s="159" t="s">
        <v>47</v>
      </c>
      <c r="E27" s="82">
        <v>1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226">
        <v>4</v>
      </c>
      <c r="N27" s="226">
        <v>5</v>
      </c>
      <c r="O27" s="226">
        <v>4</v>
      </c>
      <c r="P27" s="226">
        <v>4</v>
      </c>
      <c r="Q27" s="213">
        <v>5</v>
      </c>
      <c r="R27" s="213">
        <v>5</v>
      </c>
      <c r="S27" s="213">
        <v>5</v>
      </c>
      <c r="T27" s="213">
        <v>5</v>
      </c>
      <c r="U27" s="216">
        <v>5</v>
      </c>
      <c r="V27" s="216">
        <v>5</v>
      </c>
      <c r="W27" s="216">
        <v>5</v>
      </c>
      <c r="X27" s="216">
        <v>4</v>
      </c>
      <c r="Y27" s="216">
        <v>4</v>
      </c>
      <c r="Z27" s="219">
        <v>5</v>
      </c>
      <c r="AA27" s="219">
        <v>4</v>
      </c>
      <c r="AB27" s="234"/>
      <c r="AC27" s="223">
        <v>4</v>
      </c>
      <c r="AD27" s="223">
        <v>2</v>
      </c>
      <c r="AE27" s="223">
        <v>4</v>
      </c>
      <c r="AF27" s="223">
        <v>3</v>
      </c>
      <c r="AG27" s="234"/>
      <c r="AH27" s="226">
        <v>5</v>
      </c>
      <c r="AI27" s="226">
        <v>5</v>
      </c>
      <c r="AJ27" s="211">
        <v>5</v>
      </c>
      <c r="AK27" s="211">
        <v>5</v>
      </c>
      <c r="AL27" s="211">
        <v>3</v>
      </c>
      <c r="AM27" s="211">
        <v>4</v>
      </c>
      <c r="AN27" s="211">
        <v>4</v>
      </c>
      <c r="AO27" s="168"/>
      <c r="AP27" s="168"/>
      <c r="AQ27" s="168"/>
      <c r="AR27" s="168"/>
      <c r="AS27" s="168"/>
    </row>
    <row r="28" spans="1:63" x14ac:dyDescent="0.55000000000000004">
      <c r="A28" s="70">
        <v>27</v>
      </c>
      <c r="B28" s="82" t="s">
        <v>43</v>
      </c>
      <c r="C28" s="159" t="s">
        <v>70</v>
      </c>
      <c r="D28" s="159" t="s">
        <v>28</v>
      </c>
      <c r="E28" s="82">
        <v>0</v>
      </c>
      <c r="F28" s="82">
        <v>1</v>
      </c>
      <c r="G28" s="82">
        <v>1</v>
      </c>
      <c r="H28" s="82">
        <v>0</v>
      </c>
      <c r="I28" s="82">
        <v>1</v>
      </c>
      <c r="J28" s="82">
        <v>0</v>
      </c>
      <c r="K28" s="82">
        <v>0</v>
      </c>
      <c r="L28" s="82">
        <v>1</v>
      </c>
      <c r="M28" s="226">
        <v>5</v>
      </c>
      <c r="N28" s="226">
        <v>5</v>
      </c>
      <c r="O28" s="226">
        <v>5</v>
      </c>
      <c r="P28" s="226">
        <v>5</v>
      </c>
      <c r="Q28" s="213">
        <v>5</v>
      </c>
      <c r="R28" s="213">
        <v>5</v>
      </c>
      <c r="S28" s="213">
        <v>5</v>
      </c>
      <c r="T28" s="213">
        <v>5</v>
      </c>
      <c r="U28" s="216">
        <v>5</v>
      </c>
      <c r="V28" s="216">
        <v>5</v>
      </c>
      <c r="W28" s="216">
        <v>5</v>
      </c>
      <c r="X28" s="216">
        <v>5</v>
      </c>
      <c r="Y28" s="216">
        <v>5</v>
      </c>
      <c r="Z28" s="220"/>
      <c r="AA28" s="220"/>
      <c r="AB28" s="233"/>
      <c r="AC28" s="223">
        <v>3</v>
      </c>
      <c r="AD28" s="223">
        <v>3</v>
      </c>
      <c r="AE28" s="223">
        <v>4</v>
      </c>
      <c r="AF28" s="223">
        <v>4</v>
      </c>
      <c r="AG28" s="234"/>
      <c r="AH28" s="226">
        <v>3</v>
      </c>
      <c r="AI28" s="226">
        <v>5</v>
      </c>
      <c r="AJ28" s="211">
        <v>4</v>
      </c>
      <c r="AK28" s="211">
        <v>4</v>
      </c>
      <c r="AL28" s="211">
        <v>5</v>
      </c>
      <c r="AM28" s="211">
        <v>5</v>
      </c>
      <c r="AN28" s="211">
        <v>5</v>
      </c>
      <c r="AO28" s="168"/>
      <c r="AP28" s="168"/>
      <c r="AQ28" s="168"/>
      <c r="AR28" s="168"/>
      <c r="AS28" s="168"/>
    </row>
    <row r="29" spans="1:63" x14ac:dyDescent="0.55000000000000004">
      <c r="A29" s="70">
        <v>28</v>
      </c>
      <c r="B29" s="82" t="s">
        <v>43</v>
      </c>
      <c r="C29" s="159" t="s">
        <v>70</v>
      </c>
      <c r="D29" s="159" t="s">
        <v>47</v>
      </c>
      <c r="E29" s="82">
        <v>0</v>
      </c>
      <c r="F29" s="82">
        <v>0</v>
      </c>
      <c r="G29" s="82">
        <v>1</v>
      </c>
      <c r="H29" s="82">
        <v>0</v>
      </c>
      <c r="I29" s="82">
        <v>1</v>
      </c>
      <c r="J29" s="82">
        <v>1</v>
      </c>
      <c r="K29" s="82">
        <v>1</v>
      </c>
      <c r="L29" s="82">
        <v>0</v>
      </c>
      <c r="M29" s="226">
        <v>5</v>
      </c>
      <c r="N29" s="226">
        <v>5</v>
      </c>
      <c r="O29" s="226">
        <v>4</v>
      </c>
      <c r="P29" s="226">
        <v>4</v>
      </c>
      <c r="Q29" s="213">
        <v>5</v>
      </c>
      <c r="R29" s="213">
        <v>5</v>
      </c>
      <c r="S29" s="213">
        <v>5</v>
      </c>
      <c r="T29" s="213">
        <v>5</v>
      </c>
      <c r="U29" s="216">
        <v>5</v>
      </c>
      <c r="V29" s="216">
        <v>5</v>
      </c>
      <c r="W29" s="216">
        <v>5</v>
      </c>
      <c r="X29" s="216">
        <v>5</v>
      </c>
      <c r="Y29" s="216">
        <v>5</v>
      </c>
      <c r="Z29" s="220"/>
      <c r="AA29" s="220"/>
      <c r="AB29" s="233"/>
      <c r="AC29" s="223">
        <v>3</v>
      </c>
      <c r="AD29" s="223">
        <v>3</v>
      </c>
      <c r="AE29" s="223">
        <v>5</v>
      </c>
      <c r="AF29" s="223">
        <v>5</v>
      </c>
      <c r="AG29" s="234"/>
      <c r="AH29" s="226">
        <v>5</v>
      </c>
      <c r="AI29" s="226">
        <v>5</v>
      </c>
      <c r="AJ29" s="211">
        <v>5</v>
      </c>
      <c r="AK29" s="211">
        <v>5</v>
      </c>
      <c r="AL29" s="211">
        <v>5</v>
      </c>
      <c r="AM29" s="211">
        <v>5</v>
      </c>
      <c r="AN29" s="211">
        <v>5</v>
      </c>
      <c r="AO29" s="168"/>
      <c r="AP29" s="168"/>
      <c r="AQ29" s="168"/>
      <c r="AR29" s="168"/>
      <c r="AS29" s="168"/>
    </row>
    <row r="30" spans="1:63" x14ac:dyDescent="0.55000000000000004">
      <c r="A30" s="70">
        <v>29</v>
      </c>
      <c r="B30" s="82" t="s">
        <v>43</v>
      </c>
      <c r="C30" s="159" t="s">
        <v>70</v>
      </c>
      <c r="D30" s="159" t="s">
        <v>76</v>
      </c>
      <c r="E30" s="82">
        <v>0</v>
      </c>
      <c r="F30" s="82">
        <v>1</v>
      </c>
      <c r="G30" s="82">
        <v>0</v>
      </c>
      <c r="H30" s="82">
        <v>0</v>
      </c>
      <c r="I30" s="82">
        <v>0</v>
      </c>
      <c r="J30" s="82">
        <v>1</v>
      </c>
      <c r="K30" s="82">
        <v>1</v>
      </c>
      <c r="L30" s="82">
        <v>0</v>
      </c>
      <c r="M30" s="226">
        <v>5</v>
      </c>
      <c r="N30" s="226">
        <v>5</v>
      </c>
      <c r="O30" s="226">
        <v>5</v>
      </c>
      <c r="P30" s="226">
        <v>5</v>
      </c>
      <c r="Q30" s="213">
        <v>5</v>
      </c>
      <c r="R30" s="213">
        <v>5</v>
      </c>
      <c r="S30" s="213">
        <v>5</v>
      </c>
      <c r="T30" s="213">
        <v>5</v>
      </c>
      <c r="U30" s="216">
        <v>5</v>
      </c>
      <c r="V30" s="216">
        <v>5</v>
      </c>
      <c r="W30" s="216">
        <v>5</v>
      </c>
      <c r="X30" s="216">
        <v>5</v>
      </c>
      <c r="Y30" s="216">
        <v>5</v>
      </c>
      <c r="Z30" s="219">
        <v>5</v>
      </c>
      <c r="AA30" s="219">
        <v>5</v>
      </c>
      <c r="AB30" s="234"/>
      <c r="AC30" s="223">
        <v>3</v>
      </c>
      <c r="AD30" s="223">
        <v>2</v>
      </c>
      <c r="AE30" s="223">
        <v>4</v>
      </c>
      <c r="AF30" s="223">
        <v>5</v>
      </c>
      <c r="AG30" s="234"/>
      <c r="AH30" s="226">
        <v>5</v>
      </c>
      <c r="AI30" s="226">
        <v>5</v>
      </c>
      <c r="AJ30" s="211">
        <v>5</v>
      </c>
      <c r="AK30" s="211">
        <v>5</v>
      </c>
      <c r="AL30" s="211">
        <v>5</v>
      </c>
      <c r="AM30" s="211">
        <v>5</v>
      </c>
      <c r="AN30" s="211">
        <v>5</v>
      </c>
      <c r="AO30" s="168"/>
      <c r="AP30" s="168"/>
      <c r="AQ30" s="168"/>
      <c r="AR30" s="168"/>
      <c r="AS30" s="168"/>
    </row>
    <row r="31" spans="1:63" s="35" customFormat="1" x14ac:dyDescent="0.55000000000000004">
      <c r="A31" s="71"/>
      <c r="B31" s="8"/>
      <c r="C31" s="8"/>
      <c r="D31" s="8"/>
      <c r="E31" s="177">
        <f>COUNTIF(E2:E30,1)</f>
        <v>10</v>
      </c>
      <c r="F31" s="177">
        <f t="shared" ref="F31:K31" si="0">COUNTIF(F2:F30,1)</f>
        <v>16</v>
      </c>
      <c r="G31" s="177">
        <f t="shared" si="0"/>
        <v>5</v>
      </c>
      <c r="H31" s="177">
        <f t="shared" si="0"/>
        <v>2</v>
      </c>
      <c r="I31" s="177">
        <f t="shared" si="0"/>
        <v>16</v>
      </c>
      <c r="J31" s="177">
        <f t="shared" si="0"/>
        <v>2</v>
      </c>
      <c r="K31" s="177">
        <f t="shared" si="0"/>
        <v>16</v>
      </c>
      <c r="L31" s="177">
        <f t="shared" ref="L31" si="1">COUNTIF(L2:L30,1)</f>
        <v>2</v>
      </c>
      <c r="M31" s="227">
        <f>AVERAGE(M2:M30)</f>
        <v>4.4482758620689653</v>
      </c>
      <c r="N31" s="227">
        <f t="shared" ref="N31:AN31" si="2">AVERAGE(N2:N30)</f>
        <v>4.7931034482758621</v>
      </c>
      <c r="O31" s="227">
        <f t="shared" si="2"/>
        <v>4.6551724137931032</v>
      </c>
      <c r="P31" s="227">
        <f t="shared" si="2"/>
        <v>4.7241379310344831</v>
      </c>
      <c r="Q31" s="227">
        <f t="shared" si="2"/>
        <v>4.8571428571428568</v>
      </c>
      <c r="R31" s="227">
        <f t="shared" ref="R31:S31" si="3">AVERAGE(R2:R30)</f>
        <v>4.8571428571428568</v>
      </c>
      <c r="S31" s="227">
        <f t="shared" si="3"/>
        <v>4.7857142857142856</v>
      </c>
      <c r="T31" s="227">
        <f>AVERAGE(T2:T30)</f>
        <v>4.8214285714285712</v>
      </c>
      <c r="U31" s="227">
        <f t="shared" si="2"/>
        <v>4.8214285714285712</v>
      </c>
      <c r="V31" s="227">
        <f t="shared" si="2"/>
        <v>4.8214285714285712</v>
      </c>
      <c r="W31" s="227">
        <f t="shared" si="2"/>
        <v>4.7857142857142856</v>
      </c>
      <c r="X31" s="227">
        <f t="shared" si="2"/>
        <v>4.7037037037037033</v>
      </c>
      <c r="Y31" s="227">
        <f t="shared" si="2"/>
        <v>4.9285714285714288</v>
      </c>
      <c r="Z31" s="227">
        <f t="shared" si="2"/>
        <v>4.7777777777777777</v>
      </c>
      <c r="AA31" s="227">
        <f t="shared" si="2"/>
        <v>4.7222222222222223</v>
      </c>
      <c r="AB31" s="235"/>
      <c r="AC31" s="227">
        <f t="shared" si="2"/>
        <v>3.2413793103448274</v>
      </c>
      <c r="AD31" s="227">
        <f t="shared" si="2"/>
        <v>3.1379310344827585</v>
      </c>
      <c r="AE31" s="227">
        <f t="shared" si="2"/>
        <v>4.3448275862068968</v>
      </c>
      <c r="AF31" s="227">
        <f t="shared" si="2"/>
        <v>4.2758620689655169</v>
      </c>
      <c r="AG31" s="235"/>
      <c r="AH31" s="227">
        <f t="shared" si="2"/>
        <v>4.7241379310344831</v>
      </c>
      <c r="AI31" s="227">
        <f t="shared" si="2"/>
        <v>4.7931034482758621</v>
      </c>
      <c r="AJ31" s="227">
        <f t="shared" si="2"/>
        <v>4.6206896551724137</v>
      </c>
      <c r="AK31" s="227">
        <f t="shared" si="2"/>
        <v>4.5862068965517242</v>
      </c>
      <c r="AL31" s="227">
        <f t="shared" si="2"/>
        <v>4.4482758620689653</v>
      </c>
      <c r="AM31" s="227">
        <f t="shared" si="2"/>
        <v>4.5862068965517242</v>
      </c>
      <c r="AN31" s="227">
        <f t="shared" si="2"/>
        <v>4.6206896551724137</v>
      </c>
      <c r="AO31" s="179">
        <f>AVERAGE(M31:AA31,AH31:AN31)</f>
        <v>4.7219215969215966</v>
      </c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4"/>
      <c r="BE31" s="84"/>
      <c r="BF31" s="84"/>
      <c r="BG31" s="84"/>
      <c r="BH31" s="84"/>
      <c r="BI31" s="84"/>
      <c r="BJ31" s="84"/>
      <c r="BK31" s="84"/>
    </row>
    <row r="32" spans="1:63" s="35" customFormat="1" x14ac:dyDescent="0.55000000000000004">
      <c r="A32" s="71"/>
      <c r="B32" s="8"/>
      <c r="C32" s="8"/>
      <c r="D32" s="8"/>
      <c r="E32" s="176">
        <f>STDEV(E2:E30)</f>
        <v>0.48372528131497455</v>
      </c>
      <c r="F32" s="176">
        <f t="shared" ref="F32:K32" si="4">STDEV(F2:F30)</f>
        <v>0.50612017887847582</v>
      </c>
      <c r="G32" s="176">
        <f t="shared" si="4"/>
        <v>0.38442587221924479</v>
      </c>
      <c r="H32" s="176">
        <f t="shared" si="4"/>
        <v>0.25788071477756375</v>
      </c>
      <c r="I32" s="176">
        <f t="shared" si="4"/>
        <v>0.50612017887847582</v>
      </c>
      <c r="J32" s="176">
        <f t="shared" si="4"/>
        <v>0.25788071477756375</v>
      </c>
      <c r="K32" s="176">
        <f t="shared" si="4"/>
        <v>0.50395263067896967</v>
      </c>
      <c r="L32" s="176">
        <f t="shared" ref="L32" si="5">STDEV(L2:L30)</f>
        <v>0.25788071477756375</v>
      </c>
      <c r="M32" s="176">
        <f>STDEV(M2:M30)</f>
        <v>0.68588872986344951</v>
      </c>
      <c r="N32" s="176">
        <f t="shared" ref="N32:AN32" si="6">STDEV(N2:N30)</f>
        <v>0.61986809338920523</v>
      </c>
      <c r="O32" s="176">
        <f t="shared" si="6"/>
        <v>0.55264701140223593</v>
      </c>
      <c r="P32" s="176">
        <f t="shared" si="6"/>
        <v>0.52756527857006252</v>
      </c>
      <c r="Q32" s="176">
        <f t="shared" si="6"/>
        <v>0.44839513942303272</v>
      </c>
      <c r="R32" s="176">
        <f t="shared" ref="R32:T32" si="7">STDEV(R2:R30)</f>
        <v>0.44839513942303272</v>
      </c>
      <c r="S32" s="176">
        <f t="shared" si="7"/>
        <v>0.62994078834871059</v>
      </c>
      <c r="T32" s="176">
        <f t="shared" si="7"/>
        <v>0.61183218641930359</v>
      </c>
      <c r="U32" s="176">
        <f t="shared" si="6"/>
        <v>0.61183218641930359</v>
      </c>
      <c r="V32" s="176">
        <f t="shared" si="6"/>
        <v>0.47559486560567082</v>
      </c>
      <c r="W32" s="176">
        <f t="shared" si="6"/>
        <v>0.49867549436206193</v>
      </c>
      <c r="X32" s="176">
        <f t="shared" si="6"/>
        <v>0.54170775649541447</v>
      </c>
      <c r="Y32" s="176">
        <f t="shared" si="6"/>
        <v>0.26226526415648105</v>
      </c>
      <c r="Z32" s="176">
        <f t="shared" si="6"/>
        <v>0.54831888055331479</v>
      </c>
      <c r="AA32" s="176">
        <f t="shared" si="6"/>
        <v>0.4608885989624768</v>
      </c>
      <c r="AB32" s="236"/>
      <c r="AC32" s="176">
        <f t="shared" si="6"/>
        <v>0.83045479853740001</v>
      </c>
      <c r="AD32" s="176">
        <f t="shared" si="6"/>
        <v>0.91511661751129825</v>
      </c>
      <c r="AE32" s="176">
        <f t="shared" si="6"/>
        <v>0.55264701140223593</v>
      </c>
      <c r="AF32" s="176">
        <f t="shared" si="6"/>
        <v>0.59139977560130941</v>
      </c>
      <c r="AG32" s="236"/>
      <c r="AH32" s="176">
        <f t="shared" si="6"/>
        <v>0.52756527857006252</v>
      </c>
      <c r="AI32" s="176">
        <f t="shared" si="6"/>
        <v>0.41225082039488553</v>
      </c>
      <c r="AJ32" s="176">
        <f t="shared" si="6"/>
        <v>0.72770643136247193</v>
      </c>
      <c r="AK32" s="176">
        <f t="shared" si="6"/>
        <v>0.82450164078977117</v>
      </c>
      <c r="AL32" s="176">
        <f t="shared" si="6"/>
        <v>0.6316761657092379</v>
      </c>
      <c r="AM32" s="176">
        <f t="shared" si="6"/>
        <v>0.56803177597927368</v>
      </c>
      <c r="AN32" s="176">
        <f t="shared" si="6"/>
        <v>0.49380397379123864</v>
      </c>
      <c r="AO32" s="179">
        <f>AVERAGE(M32:AA32,AH32:AN32)</f>
        <v>0.55042506818139525</v>
      </c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4"/>
      <c r="BE32" s="84"/>
      <c r="BF32" s="84"/>
      <c r="BG32" s="84"/>
      <c r="BH32" s="84"/>
      <c r="BI32" s="84"/>
      <c r="BJ32" s="84"/>
      <c r="BK32" s="84"/>
    </row>
    <row r="33" spans="13:51" x14ac:dyDescent="0.55000000000000004">
      <c r="M33" s="8"/>
      <c r="N33" s="8"/>
      <c r="O33" s="8"/>
      <c r="P33" s="178">
        <f>STDEV(M2:P30)</f>
        <v>0.60581886051370448</v>
      </c>
      <c r="Q33" s="8"/>
      <c r="R33" s="8"/>
      <c r="S33" s="8"/>
      <c r="T33" s="178">
        <f>STDEV(Q2:T30)</f>
        <v>0.53504892185420705</v>
      </c>
      <c r="U33" s="8"/>
      <c r="V33" s="8"/>
      <c r="W33" s="8"/>
      <c r="X33" s="8"/>
      <c r="Y33" s="178">
        <f>STDEV(U2:Y30)</f>
        <v>0.49002137373882254</v>
      </c>
      <c r="Z33" s="8"/>
      <c r="AA33" s="178">
        <f>STDEV(Z2:AA30)</f>
        <v>0.5</v>
      </c>
      <c r="AB33" s="237"/>
      <c r="AC33" s="8"/>
      <c r="AD33" s="178">
        <f>STDEV(AC2:AD30)</f>
        <v>0.86768287018840617</v>
      </c>
      <c r="AE33" s="8"/>
      <c r="AF33" s="178">
        <f>STDEV(AE2:AF30)</f>
        <v>0.56837399818683088</v>
      </c>
      <c r="AG33" s="237"/>
      <c r="AH33" s="8"/>
      <c r="AI33" s="178">
        <f>STDEV(AH2:AI30)</f>
        <v>0.47054819942858228</v>
      </c>
      <c r="AJ33" s="8"/>
      <c r="AK33" s="8"/>
      <c r="AL33" s="8"/>
      <c r="AM33" s="8"/>
      <c r="AN33" s="178">
        <f>STDEV(AJ2:AN30)</f>
        <v>0.65346116506864638</v>
      </c>
    </row>
    <row r="34" spans="13:51" x14ac:dyDescent="0.55000000000000004">
      <c r="M34" s="8"/>
      <c r="N34" s="8"/>
      <c r="O34" s="8"/>
      <c r="P34" s="178">
        <f>AVERAGE(M3:P30)</f>
        <v>4.6428571428571432</v>
      </c>
      <c r="Q34" s="8"/>
      <c r="R34" s="8"/>
      <c r="S34" s="8"/>
      <c r="T34" s="178">
        <f>AVERAGE(Q3:T30)</f>
        <v>4.8240740740740744</v>
      </c>
      <c r="U34" s="8"/>
      <c r="V34" s="8"/>
      <c r="W34" s="8"/>
      <c r="X34" s="8"/>
      <c r="Y34" s="178">
        <f>AVERAGE(U3:Y30)</f>
        <v>4.8059701492537314</v>
      </c>
      <c r="Z34" s="8"/>
      <c r="AA34" s="178">
        <f>AVERAGE(Z3:AA30)</f>
        <v>4.75</v>
      </c>
      <c r="AB34" s="237"/>
      <c r="AC34" s="8"/>
      <c r="AD34" s="178">
        <f>AVERAGE(AC3:AD30)</f>
        <v>3.1964285714285716</v>
      </c>
      <c r="AE34" s="8"/>
      <c r="AF34" s="178">
        <f>AVERAGE(AE3:AF30)</f>
        <v>4.3214285714285712</v>
      </c>
      <c r="AG34" s="237"/>
      <c r="AH34" s="8"/>
      <c r="AI34" s="178">
        <f>AVERAGE(AH3:AI30)</f>
        <v>4.75</v>
      </c>
      <c r="AJ34" s="8"/>
      <c r="AK34" s="8"/>
      <c r="AL34" s="8"/>
      <c r="AM34" s="8"/>
      <c r="AN34" s="178">
        <f>AVERAGE(AJ3:AN30)</f>
        <v>4.5642857142857141</v>
      </c>
    </row>
    <row r="35" spans="13:51" x14ac:dyDescent="0.55000000000000004"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C35" s="8"/>
      <c r="AD35" s="8"/>
      <c r="AE35" s="8"/>
      <c r="AF35" s="8"/>
      <c r="AH35" s="8"/>
      <c r="AI35" s="8"/>
      <c r="AJ35" s="8"/>
      <c r="AK35" s="8"/>
      <c r="AL35" s="8"/>
      <c r="AM35" s="8"/>
      <c r="AN35" s="8"/>
    </row>
    <row r="36" spans="13:51" x14ac:dyDescent="0.55000000000000004"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C36" s="8"/>
      <c r="AD36" s="8"/>
      <c r="AE36" s="8"/>
      <c r="AF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</row>
    <row r="37" spans="13:51" x14ac:dyDescent="0.55000000000000004"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C37" s="8"/>
      <c r="AD37" s="8"/>
      <c r="AE37" s="8"/>
      <c r="AF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</row>
    <row r="38" spans="13:51" x14ac:dyDescent="0.55000000000000004"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C38" s="8"/>
      <c r="AD38" s="8"/>
      <c r="AE38" s="8"/>
      <c r="AF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</row>
    <row r="39" spans="13:51" x14ac:dyDescent="0.55000000000000004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C39" s="8"/>
      <c r="AD39" s="8"/>
      <c r="AE39" s="8"/>
      <c r="AF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</row>
    <row r="40" spans="13:51" x14ac:dyDescent="0.55000000000000004"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C40" s="8"/>
      <c r="AD40" s="8"/>
      <c r="AE40" s="8"/>
      <c r="AF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</row>
    <row r="41" spans="13:51" x14ac:dyDescent="0.55000000000000004"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C41" s="8"/>
      <c r="AD41" s="8"/>
      <c r="AE41" s="8"/>
      <c r="AF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</row>
    <row r="42" spans="13:51" x14ac:dyDescent="0.55000000000000004"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C42" s="8"/>
      <c r="AD42" s="8"/>
      <c r="AE42" s="8"/>
      <c r="AF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</row>
    <row r="43" spans="13:51" x14ac:dyDescent="0.55000000000000004"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C43" s="8"/>
      <c r="AD43" s="8"/>
      <c r="AE43" s="8"/>
      <c r="AF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</row>
    <row r="44" spans="13:51" x14ac:dyDescent="0.55000000000000004"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C44" s="8"/>
      <c r="AD44" s="8"/>
      <c r="AE44" s="8"/>
      <c r="AF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</row>
    <row r="45" spans="13:51" x14ac:dyDescent="0.55000000000000004"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C45" s="8"/>
      <c r="AD45" s="8"/>
      <c r="AE45" s="8"/>
      <c r="AF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</row>
    <row r="46" spans="13:51" x14ac:dyDescent="0.55000000000000004"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C46" s="8"/>
      <c r="AD46" s="8"/>
      <c r="AE46" s="8"/>
      <c r="AF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</row>
    <row r="47" spans="13:51" x14ac:dyDescent="0.55000000000000004"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C47" s="8"/>
      <c r="AD47" s="8"/>
      <c r="AE47" s="8"/>
      <c r="AF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</row>
    <row r="48" spans="13:51" x14ac:dyDescent="0.55000000000000004"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C48" s="8"/>
      <c r="AD48" s="8"/>
      <c r="AE48" s="8"/>
      <c r="AF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</row>
    <row r="49" spans="4:51" x14ac:dyDescent="0.55000000000000004"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C49" s="8"/>
      <c r="AD49" s="8"/>
      <c r="AE49" s="8"/>
      <c r="AF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</row>
    <row r="50" spans="4:51" x14ac:dyDescent="0.55000000000000004"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C50" s="8"/>
      <c r="AD50" s="8"/>
      <c r="AE50" s="8"/>
      <c r="AF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4:51" x14ac:dyDescent="0.55000000000000004"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C51" s="8"/>
      <c r="AD51" s="8"/>
      <c r="AE51" s="8"/>
      <c r="AF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</row>
    <row r="52" spans="4:51" x14ac:dyDescent="0.55000000000000004">
      <c r="L52" s="8">
        <f>SUM(L42:L46)</f>
        <v>0</v>
      </c>
      <c r="M52" s="8"/>
      <c r="N52" s="8"/>
      <c r="O52" s="8"/>
      <c r="P52" s="8"/>
      <c r="U52" s="8"/>
      <c r="V52" s="8"/>
      <c r="W52" s="8"/>
      <c r="X52" s="8"/>
      <c r="Y52" s="8"/>
      <c r="AE52" s="8"/>
      <c r="AF52" s="8"/>
      <c r="AH52" s="8"/>
      <c r="AI52" s="8"/>
      <c r="AJ52" s="8"/>
      <c r="AK52" s="8"/>
      <c r="AL52" s="8"/>
      <c r="AM52" s="8"/>
      <c r="AN52" s="8"/>
    </row>
    <row r="53" spans="4:51" x14ac:dyDescent="0.55000000000000004">
      <c r="M53" s="8"/>
      <c r="N53" s="8"/>
      <c r="O53" s="8"/>
      <c r="P53" s="8"/>
      <c r="U53" s="8"/>
      <c r="V53" s="8"/>
      <c r="W53" s="8"/>
      <c r="X53" s="8"/>
      <c r="Y53" s="8"/>
      <c r="AE53" s="8"/>
      <c r="AF53" s="8"/>
      <c r="AH53" s="8"/>
      <c r="AI53" s="8"/>
      <c r="AJ53" s="8"/>
      <c r="AK53" s="8"/>
      <c r="AL53" s="8"/>
      <c r="AM53" s="8"/>
      <c r="AN53" s="8"/>
    </row>
    <row r="54" spans="4:51" x14ac:dyDescent="0.55000000000000004">
      <c r="M54" s="8"/>
      <c r="N54" s="8"/>
      <c r="O54" s="8"/>
      <c r="P54" s="8"/>
      <c r="U54" s="8"/>
      <c r="V54" s="8"/>
      <c r="W54" s="8"/>
      <c r="X54" s="8"/>
      <c r="Y54" s="8"/>
      <c r="AE54" s="8"/>
      <c r="AF54" s="8"/>
      <c r="AH54" s="8"/>
      <c r="AI54" s="8"/>
      <c r="AJ54" s="8"/>
      <c r="AK54" s="8"/>
      <c r="AL54" s="8"/>
      <c r="AM54" s="8"/>
      <c r="AN54" s="8"/>
    </row>
    <row r="55" spans="4:51" x14ac:dyDescent="0.55000000000000004">
      <c r="M55" s="8"/>
      <c r="N55" s="8"/>
      <c r="O55" s="8"/>
      <c r="P55" s="8"/>
      <c r="U55" s="8"/>
      <c r="V55" s="8"/>
      <c r="W55" s="8"/>
      <c r="X55" s="8"/>
      <c r="Y55" s="8"/>
      <c r="AE55" s="8"/>
      <c r="AF55" s="8"/>
      <c r="AH55" s="8"/>
      <c r="AI55" s="8"/>
      <c r="AJ55" s="8"/>
      <c r="AK55" s="8"/>
      <c r="AL55" s="8"/>
      <c r="AM55" s="8"/>
      <c r="AN55" s="8"/>
    </row>
    <row r="56" spans="4:51" x14ac:dyDescent="0.55000000000000004">
      <c r="M56" s="8"/>
      <c r="N56" s="8"/>
      <c r="O56" s="8"/>
      <c r="P56" s="8"/>
      <c r="U56" s="8"/>
      <c r="V56" s="8"/>
      <c r="W56" s="8"/>
      <c r="X56" s="8"/>
      <c r="Y56" s="8"/>
      <c r="AE56" s="8"/>
      <c r="AF56" s="8"/>
      <c r="AH56" s="8"/>
      <c r="AI56" s="8"/>
      <c r="AJ56" s="8"/>
      <c r="AK56" s="8"/>
      <c r="AL56" s="8"/>
      <c r="AM56" s="8"/>
      <c r="AN56" s="8"/>
    </row>
    <row r="57" spans="4:51" x14ac:dyDescent="0.55000000000000004">
      <c r="M57" s="8"/>
      <c r="N57" s="8"/>
      <c r="O57" s="8"/>
      <c r="P57" s="8"/>
      <c r="U57" s="8"/>
      <c r="V57" s="8"/>
      <c r="W57" s="8"/>
      <c r="X57" s="8"/>
      <c r="Y57" s="8"/>
      <c r="AE57" s="8"/>
      <c r="AF57" s="8"/>
      <c r="AH57" s="8"/>
      <c r="AI57" s="8"/>
      <c r="AJ57" s="8"/>
      <c r="AK57" s="8"/>
      <c r="AL57" s="8"/>
      <c r="AM57" s="8"/>
      <c r="AN57" s="8"/>
    </row>
    <row r="58" spans="4:51" x14ac:dyDescent="0.55000000000000004">
      <c r="D58" s="36"/>
      <c r="E58" s="36"/>
      <c r="F58" s="36"/>
      <c r="G58" s="36"/>
      <c r="H58" s="36"/>
      <c r="I58" s="36"/>
      <c r="J58" s="36"/>
      <c r="K58" s="36"/>
      <c r="L58" s="36"/>
      <c r="M58" s="8"/>
      <c r="N58" s="8"/>
      <c r="O58" s="8"/>
      <c r="P58" s="8"/>
      <c r="U58" s="8"/>
      <c r="V58" s="8"/>
      <c r="W58" s="8"/>
      <c r="X58" s="8"/>
      <c r="Y58" s="8"/>
      <c r="AE58" s="8"/>
      <c r="AF58" s="8"/>
      <c r="AH58" s="8"/>
      <c r="AI58" s="8"/>
      <c r="AJ58" s="8"/>
      <c r="AK58" s="8"/>
      <c r="AL58" s="8"/>
      <c r="AM58" s="8"/>
      <c r="AN58" s="8"/>
    </row>
    <row r="59" spans="4:51" x14ac:dyDescent="0.55000000000000004">
      <c r="M59" s="8"/>
      <c r="N59" s="8"/>
      <c r="O59" s="8"/>
      <c r="P59" s="8"/>
      <c r="U59" s="8"/>
      <c r="V59" s="8"/>
      <c r="W59" s="8"/>
      <c r="X59" s="8"/>
      <c r="Y59" s="8"/>
      <c r="AE59" s="8"/>
      <c r="AF59" s="8"/>
      <c r="AH59" s="8"/>
      <c r="AI59" s="8"/>
      <c r="AJ59" s="8"/>
      <c r="AK59" s="8"/>
      <c r="AL59" s="8"/>
      <c r="AM59" s="8"/>
      <c r="AN59" s="8"/>
    </row>
    <row r="60" spans="4:51" x14ac:dyDescent="0.55000000000000004">
      <c r="M60" s="8"/>
      <c r="N60" s="8"/>
      <c r="O60" s="8"/>
      <c r="P60" s="8"/>
      <c r="U60" s="8"/>
      <c r="V60" s="8"/>
      <c r="W60" s="8"/>
      <c r="X60" s="8"/>
      <c r="Y60" s="8"/>
      <c r="AE60" s="8"/>
      <c r="AF60" s="8"/>
      <c r="AH60" s="8"/>
      <c r="AI60" s="8"/>
      <c r="AJ60" s="8"/>
      <c r="AK60" s="8"/>
      <c r="AL60" s="8"/>
      <c r="AM60" s="8"/>
      <c r="AN60" s="8"/>
    </row>
    <row r="61" spans="4:51" x14ac:dyDescent="0.55000000000000004">
      <c r="M61" s="8"/>
      <c r="N61" s="8"/>
      <c r="O61" s="8"/>
      <c r="P61" s="8"/>
      <c r="U61" s="8"/>
      <c r="V61" s="8"/>
      <c r="W61" s="8"/>
      <c r="X61" s="8"/>
      <c r="Y61" s="8"/>
      <c r="AE61" s="8"/>
      <c r="AF61" s="8"/>
      <c r="AH61" s="8"/>
      <c r="AI61" s="8"/>
      <c r="AJ61" s="8"/>
      <c r="AK61" s="8"/>
      <c r="AL61" s="8"/>
      <c r="AM61" s="8"/>
      <c r="AN61" s="8"/>
    </row>
    <row r="62" spans="4:51" x14ac:dyDescent="0.55000000000000004">
      <c r="M62" s="8"/>
      <c r="N62" s="8"/>
      <c r="O62" s="8"/>
      <c r="P62" s="8"/>
      <c r="U62" s="8"/>
      <c r="V62" s="8"/>
      <c r="W62" s="8"/>
      <c r="X62" s="8"/>
      <c r="Y62" s="8"/>
      <c r="AE62" s="8"/>
      <c r="AF62" s="8"/>
      <c r="AH62" s="8"/>
      <c r="AI62" s="8"/>
      <c r="AJ62" s="8"/>
      <c r="AK62" s="8"/>
      <c r="AL62" s="8"/>
      <c r="AM62" s="8"/>
      <c r="AN62" s="8"/>
    </row>
    <row r="63" spans="4:51" x14ac:dyDescent="0.55000000000000004">
      <c r="M63" s="8"/>
      <c r="N63" s="8"/>
      <c r="O63" s="8"/>
      <c r="P63" s="8"/>
      <c r="U63" s="8"/>
      <c r="V63" s="8"/>
      <c r="W63" s="8"/>
      <c r="X63" s="8"/>
      <c r="Y63" s="8"/>
      <c r="AE63" s="8"/>
      <c r="AF63" s="8"/>
      <c r="AH63" s="8"/>
      <c r="AI63" s="8"/>
      <c r="AJ63" s="8"/>
      <c r="AK63" s="8"/>
      <c r="AL63" s="8"/>
      <c r="AM63" s="8"/>
      <c r="AN63" s="8"/>
    </row>
    <row r="64" spans="4:51" x14ac:dyDescent="0.55000000000000004">
      <c r="M64" s="8"/>
      <c r="N64" s="8"/>
      <c r="O64" s="8"/>
      <c r="P64" s="8"/>
      <c r="U64" s="8"/>
      <c r="V64" s="8"/>
      <c r="W64" s="8"/>
      <c r="X64" s="8"/>
      <c r="Y64" s="8"/>
      <c r="AE64" s="8"/>
      <c r="AF64" s="8"/>
      <c r="AH64" s="8"/>
      <c r="AI64" s="8"/>
      <c r="AJ64" s="8"/>
      <c r="AK64" s="8"/>
      <c r="AL64" s="8"/>
      <c r="AM64" s="8"/>
      <c r="AN64" s="8"/>
    </row>
    <row r="65" spans="4:40" x14ac:dyDescent="0.55000000000000004">
      <c r="M65" s="8"/>
      <c r="N65" s="8"/>
      <c r="O65" s="8"/>
      <c r="P65" s="8"/>
      <c r="U65" s="8"/>
      <c r="V65" s="8"/>
      <c r="W65" s="8"/>
      <c r="X65" s="8"/>
      <c r="Y65" s="8"/>
      <c r="AE65" s="8"/>
      <c r="AF65" s="8"/>
      <c r="AH65" s="8"/>
      <c r="AI65" s="8"/>
      <c r="AJ65" s="8"/>
      <c r="AK65" s="8"/>
      <c r="AL65" s="8"/>
      <c r="AM65" s="8"/>
      <c r="AN65" s="8"/>
    </row>
    <row r="66" spans="4:40" x14ac:dyDescent="0.55000000000000004">
      <c r="M66" s="8"/>
      <c r="N66" s="8"/>
      <c r="O66" s="8"/>
      <c r="P66" s="8"/>
      <c r="U66" s="8"/>
      <c r="V66" s="8"/>
      <c r="W66" s="8"/>
      <c r="X66" s="8"/>
      <c r="Y66" s="8"/>
      <c r="AE66" s="8"/>
      <c r="AF66" s="8"/>
      <c r="AH66" s="8"/>
      <c r="AI66" s="8"/>
      <c r="AJ66" s="8"/>
      <c r="AK66" s="8"/>
      <c r="AL66" s="8"/>
      <c r="AM66" s="8"/>
      <c r="AN66" s="8"/>
    </row>
    <row r="67" spans="4:40" x14ac:dyDescent="0.55000000000000004">
      <c r="M67" s="8"/>
      <c r="N67" s="8"/>
      <c r="O67" s="8"/>
      <c r="P67" s="8"/>
      <c r="U67" s="8"/>
      <c r="V67" s="8"/>
      <c r="W67" s="8"/>
      <c r="X67" s="8"/>
      <c r="Y67" s="8"/>
      <c r="AE67" s="8"/>
      <c r="AF67" s="8"/>
      <c r="AH67" s="8"/>
      <c r="AI67" s="8"/>
      <c r="AJ67" s="8"/>
      <c r="AK67" s="8"/>
      <c r="AL67" s="8"/>
      <c r="AM67" s="8"/>
      <c r="AN67" s="8"/>
    </row>
    <row r="68" spans="4:40" x14ac:dyDescent="0.55000000000000004">
      <c r="M68" s="8"/>
      <c r="N68" s="8"/>
      <c r="O68" s="8"/>
      <c r="P68" s="8"/>
      <c r="U68" s="8"/>
      <c r="V68" s="8"/>
      <c r="W68" s="8"/>
      <c r="X68" s="8"/>
      <c r="Y68" s="8"/>
      <c r="AE68" s="8"/>
      <c r="AF68" s="8"/>
      <c r="AH68" s="8"/>
      <c r="AI68" s="8"/>
      <c r="AJ68" s="8"/>
      <c r="AK68" s="8"/>
      <c r="AL68" s="8"/>
      <c r="AM68" s="8"/>
      <c r="AN68" s="8"/>
    </row>
    <row r="69" spans="4:40" x14ac:dyDescent="0.55000000000000004">
      <c r="M69" s="8"/>
      <c r="N69" s="8"/>
      <c r="O69" s="8"/>
      <c r="P69" s="8"/>
      <c r="U69" s="8"/>
      <c r="V69" s="8"/>
      <c r="W69" s="8"/>
      <c r="X69" s="8"/>
      <c r="Y69" s="8"/>
      <c r="AE69" s="8"/>
      <c r="AF69" s="8"/>
      <c r="AH69" s="8"/>
      <c r="AI69" s="8"/>
      <c r="AJ69" s="8"/>
      <c r="AK69" s="8"/>
      <c r="AL69" s="8"/>
      <c r="AM69" s="8"/>
      <c r="AN69" s="8"/>
    </row>
    <row r="70" spans="4:40" x14ac:dyDescent="0.55000000000000004">
      <c r="M70" s="8"/>
      <c r="N70" s="8"/>
      <c r="O70" s="8"/>
      <c r="P70" s="8"/>
      <c r="U70" s="8"/>
      <c r="V70" s="8"/>
      <c r="W70" s="8"/>
      <c r="X70" s="8"/>
      <c r="Y70" s="8"/>
      <c r="AE70" s="8"/>
      <c r="AF70" s="8"/>
      <c r="AH70" s="8"/>
      <c r="AI70" s="8"/>
      <c r="AJ70" s="8"/>
      <c r="AK70" s="8"/>
      <c r="AL70" s="8"/>
      <c r="AM70" s="8"/>
      <c r="AN70" s="8"/>
    </row>
    <row r="71" spans="4:40" x14ac:dyDescent="0.55000000000000004">
      <c r="M71" s="8"/>
      <c r="N71" s="8"/>
      <c r="O71" s="8"/>
      <c r="P71" s="8"/>
      <c r="U71" s="8"/>
      <c r="V71" s="8"/>
      <c r="W71" s="8"/>
      <c r="X71" s="8"/>
      <c r="Y71" s="8"/>
      <c r="AE71" s="8"/>
      <c r="AF71" s="8"/>
      <c r="AH71" s="8"/>
      <c r="AI71" s="8"/>
      <c r="AJ71" s="8"/>
      <c r="AK71" s="8"/>
      <c r="AL71" s="8"/>
      <c r="AM71" s="8"/>
      <c r="AN71" s="8"/>
    </row>
    <row r="72" spans="4:40" x14ac:dyDescent="0.55000000000000004">
      <c r="M72" s="8"/>
      <c r="N72" s="8"/>
      <c r="O72" s="8"/>
      <c r="P72" s="8"/>
      <c r="U72" s="8"/>
      <c r="V72" s="8"/>
      <c r="W72" s="8"/>
      <c r="X72" s="8"/>
      <c r="Y72" s="8"/>
      <c r="AE72" s="8"/>
      <c r="AF72" s="8"/>
      <c r="AH72" s="8"/>
      <c r="AI72" s="8"/>
      <c r="AJ72" s="8"/>
      <c r="AK72" s="8"/>
      <c r="AL72" s="8"/>
      <c r="AM72" s="8"/>
      <c r="AN72" s="8"/>
    </row>
    <row r="73" spans="4:40" x14ac:dyDescent="0.55000000000000004">
      <c r="D73" s="36"/>
      <c r="E73" s="36"/>
      <c r="F73" s="36"/>
      <c r="G73" s="36"/>
      <c r="H73" s="36"/>
      <c r="I73" s="36"/>
      <c r="J73" s="36"/>
      <c r="K73" s="36"/>
      <c r="L73" s="36"/>
      <c r="M73" s="8"/>
      <c r="N73" s="8"/>
      <c r="O73" s="8"/>
      <c r="P73" s="8"/>
      <c r="U73" s="8"/>
      <c r="V73" s="8"/>
      <c r="W73" s="8"/>
      <c r="X73" s="8"/>
      <c r="Y73" s="8"/>
      <c r="AE73" s="8"/>
      <c r="AF73" s="8"/>
      <c r="AH73" s="8"/>
      <c r="AI73" s="8"/>
      <c r="AJ73" s="8"/>
      <c r="AK73" s="8"/>
      <c r="AL73" s="8"/>
      <c r="AM73" s="8"/>
      <c r="AN73" s="8"/>
    </row>
    <row r="74" spans="4:40" x14ac:dyDescent="0.55000000000000004">
      <c r="M74" s="8"/>
      <c r="N74" s="8"/>
      <c r="O74" s="8"/>
      <c r="P74" s="8"/>
      <c r="U74" s="8"/>
      <c r="V74" s="8"/>
      <c r="W74" s="8"/>
      <c r="X74" s="8"/>
      <c r="Y74" s="8"/>
      <c r="AE74" s="8"/>
      <c r="AF74" s="8"/>
      <c r="AH74" s="8"/>
      <c r="AI74" s="8"/>
      <c r="AJ74" s="8"/>
      <c r="AK74" s="8"/>
      <c r="AL74" s="8"/>
      <c r="AM74" s="8"/>
      <c r="AN74" s="8"/>
    </row>
    <row r="75" spans="4:40" x14ac:dyDescent="0.55000000000000004">
      <c r="M75" s="8"/>
      <c r="N75" s="8"/>
      <c r="O75" s="8"/>
      <c r="P75" s="8"/>
      <c r="U75" s="8"/>
      <c r="V75" s="8"/>
      <c r="W75" s="8"/>
      <c r="X75" s="8"/>
      <c r="Y75" s="8"/>
      <c r="AE75" s="8"/>
      <c r="AF75" s="8"/>
      <c r="AH75" s="8"/>
      <c r="AI75" s="8"/>
      <c r="AJ75" s="8"/>
      <c r="AK75" s="8"/>
      <c r="AL75" s="8"/>
      <c r="AM75" s="8"/>
      <c r="AN75" s="8"/>
    </row>
    <row r="76" spans="4:40" x14ac:dyDescent="0.55000000000000004">
      <c r="M76" s="8"/>
      <c r="N76" s="8"/>
      <c r="O76" s="8"/>
      <c r="P76" s="8"/>
      <c r="U76" s="8"/>
      <c r="V76" s="8"/>
      <c r="W76" s="8"/>
      <c r="X76" s="8"/>
      <c r="Y76" s="8"/>
      <c r="AE76" s="8"/>
      <c r="AF76" s="8"/>
      <c r="AH76" s="8"/>
      <c r="AI76" s="8"/>
      <c r="AJ76" s="8"/>
      <c r="AK76" s="8"/>
      <c r="AL76" s="8"/>
      <c r="AM76" s="8"/>
      <c r="AN76" s="8"/>
    </row>
    <row r="77" spans="4:40" x14ac:dyDescent="0.55000000000000004">
      <c r="M77" s="8"/>
      <c r="N77" s="8"/>
      <c r="O77" s="8"/>
      <c r="P77" s="8"/>
      <c r="U77" s="8"/>
      <c r="V77" s="8"/>
      <c r="W77" s="8"/>
      <c r="X77" s="8"/>
      <c r="Y77" s="8"/>
      <c r="AE77" s="8"/>
      <c r="AF77" s="8"/>
      <c r="AH77" s="8"/>
      <c r="AI77" s="8"/>
      <c r="AJ77" s="8"/>
      <c r="AK77" s="8"/>
      <c r="AL77" s="8"/>
      <c r="AM77" s="8"/>
      <c r="AN77" s="8"/>
    </row>
    <row r="78" spans="4:40" x14ac:dyDescent="0.55000000000000004">
      <c r="M78" s="8"/>
      <c r="N78" s="8"/>
      <c r="O78" s="8"/>
      <c r="P78" s="8"/>
      <c r="U78" s="8"/>
      <c r="V78" s="8"/>
      <c r="W78" s="8"/>
      <c r="X78" s="8"/>
      <c r="Y78" s="8"/>
      <c r="AE78" s="8"/>
      <c r="AF78" s="8"/>
      <c r="AH78" s="8"/>
      <c r="AI78" s="8"/>
      <c r="AJ78" s="8"/>
      <c r="AK78" s="8"/>
      <c r="AL78" s="8"/>
      <c r="AM78" s="8"/>
      <c r="AN78" s="8"/>
    </row>
    <row r="79" spans="4:40" x14ac:dyDescent="0.55000000000000004">
      <c r="M79" s="8"/>
      <c r="N79" s="8"/>
      <c r="O79" s="8"/>
      <c r="P79" s="8"/>
      <c r="U79" s="8"/>
      <c r="V79" s="8"/>
      <c r="W79" s="8"/>
      <c r="X79" s="8"/>
      <c r="Y79" s="8"/>
      <c r="AE79" s="8"/>
      <c r="AF79" s="8"/>
      <c r="AH79" s="8"/>
      <c r="AI79" s="8"/>
      <c r="AJ79" s="8"/>
      <c r="AK79" s="8"/>
      <c r="AL79" s="8"/>
      <c r="AM79" s="8"/>
      <c r="AN79" s="8"/>
    </row>
    <row r="80" spans="4:40" x14ac:dyDescent="0.55000000000000004">
      <c r="M80" s="8"/>
      <c r="N80" s="8"/>
      <c r="O80" s="8"/>
      <c r="P80" s="8"/>
      <c r="U80" s="8"/>
      <c r="V80" s="8"/>
      <c r="W80" s="8"/>
      <c r="X80" s="8"/>
      <c r="Y80" s="8"/>
      <c r="AE80" s="8"/>
      <c r="AF80" s="8"/>
      <c r="AH80" s="8"/>
      <c r="AI80" s="8"/>
      <c r="AJ80" s="8"/>
      <c r="AK80" s="8"/>
      <c r="AL80" s="8"/>
      <c r="AM80" s="8"/>
      <c r="AN80" s="8"/>
    </row>
    <row r="81" spans="13:40" x14ac:dyDescent="0.55000000000000004">
      <c r="M81" s="8"/>
      <c r="N81" s="8"/>
      <c r="O81" s="8"/>
      <c r="P81" s="8"/>
      <c r="U81" s="8"/>
      <c r="V81" s="8"/>
      <c r="W81" s="8"/>
      <c r="X81" s="8"/>
      <c r="Y81" s="8"/>
      <c r="AE81" s="8"/>
      <c r="AF81" s="8"/>
      <c r="AH81" s="8"/>
      <c r="AI81" s="8"/>
      <c r="AJ81" s="8"/>
      <c r="AK81" s="8"/>
      <c r="AL81" s="8"/>
      <c r="AM81" s="8"/>
      <c r="AN81" s="8"/>
    </row>
    <row r="82" spans="13:40" x14ac:dyDescent="0.55000000000000004">
      <c r="M82" s="8"/>
      <c r="N82" s="8"/>
      <c r="O82" s="8"/>
      <c r="P82" s="8"/>
      <c r="U82" s="8"/>
      <c r="V82" s="8"/>
      <c r="W82" s="8"/>
      <c r="X82" s="8"/>
      <c r="Y82" s="8"/>
      <c r="AE82" s="8"/>
      <c r="AF82" s="8"/>
      <c r="AH82" s="8"/>
      <c r="AI82" s="8"/>
      <c r="AJ82" s="8"/>
      <c r="AK82" s="8"/>
      <c r="AL82" s="8"/>
      <c r="AM82" s="8"/>
      <c r="AN82" s="8"/>
    </row>
    <row r="83" spans="13:40" x14ac:dyDescent="0.55000000000000004">
      <c r="M83" s="8"/>
      <c r="N83" s="8"/>
      <c r="O83" s="8"/>
      <c r="P83" s="8"/>
      <c r="U83" s="8"/>
      <c r="V83" s="8"/>
      <c r="W83" s="8"/>
      <c r="X83" s="8"/>
      <c r="Y83" s="8"/>
      <c r="AE83" s="8"/>
      <c r="AF83" s="8"/>
      <c r="AH83" s="8"/>
      <c r="AI83" s="8"/>
      <c r="AJ83" s="8"/>
      <c r="AK83" s="8"/>
      <c r="AL83" s="8"/>
      <c r="AM83" s="8"/>
      <c r="AN83" s="8"/>
    </row>
    <row r="84" spans="13:40" x14ac:dyDescent="0.55000000000000004">
      <c r="M84" s="8"/>
      <c r="N84" s="8"/>
      <c r="O84" s="8"/>
      <c r="P84" s="8"/>
      <c r="U84" s="8"/>
      <c r="V84" s="8"/>
      <c r="W84" s="8"/>
      <c r="X84" s="8"/>
      <c r="Y84" s="8"/>
      <c r="AE84" s="8"/>
      <c r="AF84" s="8"/>
      <c r="AH84" s="8"/>
      <c r="AI84" s="8"/>
      <c r="AJ84" s="8"/>
      <c r="AK84" s="8"/>
      <c r="AL84" s="8"/>
      <c r="AM84" s="8"/>
      <c r="AN84" s="8"/>
    </row>
    <row r="85" spans="13:40" x14ac:dyDescent="0.55000000000000004">
      <c r="M85" s="8"/>
      <c r="N85" s="8"/>
      <c r="O85" s="8"/>
      <c r="P85" s="8"/>
      <c r="U85" s="8"/>
      <c r="V85" s="8"/>
      <c r="W85" s="8"/>
      <c r="X85" s="8"/>
      <c r="Y85" s="8"/>
      <c r="AE85" s="8"/>
      <c r="AF85" s="8"/>
      <c r="AH85" s="8"/>
      <c r="AI85" s="8"/>
      <c r="AJ85" s="8"/>
      <c r="AK85" s="8"/>
      <c r="AL85" s="8"/>
      <c r="AM85" s="8"/>
      <c r="AN85" s="8"/>
    </row>
    <row r="86" spans="13:40" x14ac:dyDescent="0.55000000000000004">
      <c r="M86" s="8"/>
      <c r="N86" s="8"/>
      <c r="O86" s="8"/>
      <c r="P86" s="8"/>
      <c r="U86" s="8"/>
      <c r="V86" s="8"/>
      <c r="W86" s="8"/>
      <c r="X86" s="8"/>
      <c r="Y86" s="8"/>
      <c r="AE86" s="8"/>
      <c r="AF86" s="8"/>
      <c r="AH86" s="8"/>
      <c r="AI86" s="8"/>
      <c r="AJ86" s="8"/>
      <c r="AK86" s="8"/>
      <c r="AL86" s="8"/>
      <c r="AM86" s="8"/>
      <c r="AN86" s="8"/>
    </row>
    <row r="87" spans="13:40" x14ac:dyDescent="0.55000000000000004">
      <c r="M87" s="8"/>
      <c r="N87" s="8"/>
      <c r="O87" s="8"/>
      <c r="P87" s="8"/>
      <c r="U87" s="8"/>
      <c r="V87" s="8"/>
      <c r="W87" s="8"/>
      <c r="X87" s="8"/>
      <c r="Y87" s="8"/>
      <c r="AE87" s="8"/>
      <c r="AF87" s="8"/>
      <c r="AH87" s="8"/>
      <c r="AI87" s="8"/>
      <c r="AJ87" s="8"/>
      <c r="AK87" s="8"/>
      <c r="AL87" s="8"/>
      <c r="AM87" s="8"/>
      <c r="AN87" s="8"/>
    </row>
    <row r="88" spans="13:40" x14ac:dyDescent="0.55000000000000004">
      <c r="M88" s="8"/>
      <c r="N88" s="8"/>
      <c r="O88" s="8"/>
      <c r="P88" s="8"/>
      <c r="U88" s="8"/>
      <c r="V88" s="8"/>
      <c r="W88" s="8"/>
      <c r="X88" s="8"/>
      <c r="Y88" s="8"/>
      <c r="AE88" s="8"/>
      <c r="AF88" s="8"/>
      <c r="AH88" s="8"/>
      <c r="AI88" s="8"/>
      <c r="AJ88" s="8"/>
      <c r="AK88" s="8"/>
      <c r="AL88" s="8"/>
      <c r="AM88" s="8"/>
      <c r="AN88" s="8"/>
    </row>
    <row r="89" spans="13:40" x14ac:dyDescent="0.55000000000000004">
      <c r="M89" s="8"/>
      <c r="N89" s="8"/>
      <c r="O89" s="8"/>
      <c r="P89" s="8"/>
      <c r="U89" s="8"/>
      <c r="V89" s="8"/>
      <c r="W89" s="8"/>
      <c r="X89" s="8"/>
      <c r="Y89" s="8"/>
      <c r="AE89" s="8"/>
      <c r="AF89" s="8"/>
      <c r="AH89" s="8"/>
      <c r="AI89" s="8"/>
      <c r="AJ89" s="8"/>
      <c r="AK89" s="8"/>
      <c r="AL89" s="8"/>
      <c r="AM89" s="8"/>
      <c r="AN89" s="8"/>
    </row>
    <row r="90" spans="13:40" x14ac:dyDescent="0.55000000000000004">
      <c r="M90" s="8"/>
      <c r="N90" s="8"/>
      <c r="O90" s="8"/>
      <c r="P90" s="8"/>
      <c r="U90" s="8"/>
      <c r="V90" s="8"/>
      <c r="W90" s="8"/>
      <c r="X90" s="8"/>
      <c r="Y90" s="8"/>
      <c r="AE90" s="8"/>
      <c r="AF90" s="8"/>
      <c r="AH90" s="8"/>
      <c r="AI90" s="8"/>
      <c r="AJ90" s="8"/>
      <c r="AK90" s="8"/>
      <c r="AL90" s="8"/>
      <c r="AM90" s="8"/>
      <c r="AN90" s="8"/>
    </row>
    <row r="91" spans="13:40" x14ac:dyDescent="0.55000000000000004">
      <c r="M91" s="8"/>
      <c r="N91" s="8"/>
      <c r="O91" s="8"/>
      <c r="P91" s="8"/>
      <c r="U91" s="8"/>
      <c r="V91" s="8"/>
      <c r="W91" s="8"/>
      <c r="X91" s="8"/>
      <c r="Y91" s="8"/>
      <c r="AE91" s="8"/>
      <c r="AF91" s="8"/>
      <c r="AH91" s="8"/>
      <c r="AI91" s="8"/>
      <c r="AJ91" s="8"/>
      <c r="AK91" s="8"/>
      <c r="AL91" s="8"/>
      <c r="AM91" s="8"/>
      <c r="AN91" s="8"/>
    </row>
    <row r="92" spans="13:40" x14ac:dyDescent="0.55000000000000004">
      <c r="M92" s="8"/>
      <c r="N92" s="8"/>
      <c r="O92" s="8"/>
      <c r="P92" s="8"/>
      <c r="U92" s="8"/>
      <c r="V92" s="8"/>
      <c r="W92" s="8"/>
      <c r="X92" s="8"/>
      <c r="Y92" s="8"/>
      <c r="AE92" s="8"/>
      <c r="AF92" s="8"/>
      <c r="AH92" s="8"/>
      <c r="AI92" s="8"/>
      <c r="AJ92" s="8"/>
      <c r="AK92" s="8"/>
      <c r="AL92" s="8"/>
      <c r="AM92" s="8"/>
      <c r="AN92" s="8"/>
    </row>
    <row r="93" spans="13:40" x14ac:dyDescent="0.55000000000000004">
      <c r="M93" s="8"/>
      <c r="N93" s="8"/>
      <c r="O93" s="8"/>
      <c r="P93" s="8"/>
      <c r="U93" s="8"/>
      <c r="V93" s="8"/>
      <c r="W93" s="8"/>
      <c r="X93" s="8"/>
      <c r="Y93" s="8"/>
      <c r="AE93" s="8"/>
      <c r="AF93" s="8"/>
      <c r="AH93" s="8"/>
      <c r="AI93" s="8"/>
      <c r="AJ93" s="8"/>
      <c r="AK93" s="8"/>
      <c r="AL93" s="8"/>
      <c r="AM93" s="8"/>
      <c r="AN93" s="8"/>
    </row>
    <row r="94" spans="13:40" x14ac:dyDescent="0.55000000000000004">
      <c r="M94" s="8"/>
      <c r="N94" s="8"/>
      <c r="O94" s="8"/>
      <c r="P94" s="8"/>
      <c r="U94" s="8"/>
      <c r="V94" s="8"/>
      <c r="W94" s="8"/>
      <c r="X94" s="8"/>
      <c r="Y94" s="8"/>
      <c r="AE94" s="8"/>
      <c r="AF94" s="8"/>
      <c r="AH94" s="8"/>
      <c r="AI94" s="8"/>
      <c r="AJ94" s="8"/>
      <c r="AK94" s="8"/>
      <c r="AL94" s="8"/>
      <c r="AM94" s="8"/>
      <c r="AN94" s="8"/>
    </row>
    <row r="95" spans="13:40" x14ac:dyDescent="0.55000000000000004">
      <c r="M95" s="8"/>
      <c r="N95" s="8"/>
      <c r="O95" s="8"/>
      <c r="P95" s="8"/>
      <c r="U95" s="8"/>
      <c r="V95" s="8"/>
      <c r="W95" s="8"/>
      <c r="X95" s="8"/>
      <c r="Y95" s="8"/>
      <c r="AE95" s="8"/>
      <c r="AF95" s="8"/>
      <c r="AH95" s="8"/>
      <c r="AI95" s="8"/>
      <c r="AJ95" s="8"/>
      <c r="AK95" s="8"/>
      <c r="AL95" s="8"/>
      <c r="AM95" s="8"/>
      <c r="AN95" s="8"/>
    </row>
    <row r="96" spans="13:40" x14ac:dyDescent="0.55000000000000004">
      <c r="M96" s="8"/>
      <c r="N96" s="8"/>
      <c r="O96" s="8"/>
      <c r="P96" s="8"/>
      <c r="U96" s="8"/>
      <c r="V96" s="8"/>
      <c r="W96" s="8"/>
      <c r="X96" s="8"/>
      <c r="Y96" s="8"/>
      <c r="AE96" s="8"/>
      <c r="AF96" s="8"/>
      <c r="AH96" s="8"/>
      <c r="AI96" s="8"/>
      <c r="AJ96" s="8"/>
      <c r="AK96" s="8"/>
      <c r="AL96" s="8"/>
      <c r="AM96" s="8"/>
      <c r="AN96" s="8"/>
    </row>
    <row r="97" spans="13:40" x14ac:dyDescent="0.55000000000000004">
      <c r="M97" s="8"/>
      <c r="N97" s="8"/>
      <c r="O97" s="8"/>
      <c r="P97" s="8"/>
      <c r="U97" s="8"/>
      <c r="V97" s="8"/>
      <c r="W97" s="8"/>
      <c r="X97" s="8"/>
      <c r="Y97" s="8"/>
      <c r="AE97" s="8"/>
      <c r="AF97" s="8"/>
      <c r="AH97" s="8"/>
      <c r="AI97" s="8"/>
      <c r="AJ97" s="8"/>
      <c r="AK97" s="8"/>
      <c r="AL97" s="8"/>
      <c r="AM97" s="8"/>
      <c r="AN97" s="8"/>
    </row>
    <row r="98" spans="13:40" x14ac:dyDescent="0.55000000000000004">
      <c r="M98" s="8"/>
      <c r="N98" s="8"/>
      <c r="O98" s="8"/>
      <c r="P98" s="8"/>
      <c r="U98" s="8"/>
      <c r="V98" s="8"/>
      <c r="W98" s="8"/>
      <c r="X98" s="8"/>
      <c r="Y98" s="8"/>
      <c r="AE98" s="8"/>
      <c r="AF98" s="8"/>
      <c r="AH98" s="8"/>
      <c r="AI98" s="8"/>
      <c r="AJ98" s="8"/>
      <c r="AK98" s="8"/>
      <c r="AL98" s="8"/>
      <c r="AM98" s="8"/>
      <c r="AN98" s="8"/>
    </row>
    <row r="99" spans="13:40" x14ac:dyDescent="0.55000000000000004">
      <c r="M99" s="8"/>
      <c r="N99" s="8"/>
      <c r="O99" s="8"/>
      <c r="P99" s="8"/>
      <c r="U99" s="8"/>
      <c r="V99" s="8"/>
      <c r="W99" s="8"/>
      <c r="X99" s="8"/>
      <c r="Y99" s="8"/>
      <c r="AE99" s="8"/>
      <c r="AF99" s="8"/>
      <c r="AH99" s="8"/>
      <c r="AI99" s="8"/>
      <c r="AJ99" s="8"/>
      <c r="AK99" s="8"/>
      <c r="AL99" s="8"/>
      <c r="AM99" s="8"/>
      <c r="AN99" s="8"/>
    </row>
    <row r="100" spans="13:40" x14ac:dyDescent="0.55000000000000004">
      <c r="M100" s="8"/>
      <c r="N100" s="8"/>
      <c r="O100" s="8"/>
      <c r="P100" s="8"/>
      <c r="U100" s="8"/>
      <c r="V100" s="8"/>
      <c r="W100" s="8"/>
      <c r="X100" s="8"/>
      <c r="Y100" s="8"/>
      <c r="AE100" s="8"/>
      <c r="AF100" s="8"/>
      <c r="AH100" s="8"/>
      <c r="AI100" s="8"/>
      <c r="AJ100" s="8"/>
      <c r="AK100" s="8"/>
      <c r="AL100" s="8"/>
      <c r="AM100" s="8"/>
      <c r="AN100" s="8"/>
    </row>
    <row r="101" spans="13:40" x14ac:dyDescent="0.55000000000000004">
      <c r="M101" s="8"/>
      <c r="N101" s="8"/>
      <c r="O101" s="8"/>
      <c r="P101" s="8"/>
      <c r="U101" s="8"/>
      <c r="V101" s="8"/>
      <c r="W101" s="8"/>
      <c r="X101" s="8"/>
      <c r="Y101" s="8"/>
      <c r="AE101" s="8"/>
      <c r="AF101" s="8"/>
      <c r="AH101" s="8"/>
      <c r="AI101" s="8"/>
      <c r="AJ101" s="8"/>
      <c r="AK101" s="8"/>
      <c r="AL101" s="8"/>
      <c r="AM101" s="8"/>
      <c r="AN101" s="8"/>
    </row>
    <row r="102" spans="13:40" x14ac:dyDescent="0.55000000000000004">
      <c r="M102" s="8"/>
      <c r="N102" s="8"/>
      <c r="O102" s="8"/>
      <c r="P102" s="8"/>
      <c r="U102" s="8"/>
      <c r="V102" s="8"/>
      <c r="W102" s="8"/>
      <c r="X102" s="8"/>
      <c r="Y102" s="8"/>
      <c r="AE102" s="8"/>
      <c r="AF102" s="8"/>
      <c r="AH102" s="8"/>
      <c r="AI102" s="8"/>
      <c r="AJ102" s="8"/>
      <c r="AK102" s="8"/>
      <c r="AL102" s="8"/>
      <c r="AM102" s="8"/>
      <c r="AN102" s="8"/>
    </row>
    <row r="103" spans="13:40" x14ac:dyDescent="0.55000000000000004">
      <c r="M103" s="8"/>
      <c r="N103" s="8"/>
      <c r="O103" s="8"/>
      <c r="P103" s="8"/>
      <c r="U103" s="8"/>
      <c r="V103" s="8"/>
      <c r="W103" s="8"/>
      <c r="X103" s="8"/>
      <c r="Y103" s="8"/>
      <c r="AE103" s="8"/>
      <c r="AF103" s="8"/>
      <c r="AH103" s="8"/>
      <c r="AI103" s="8"/>
      <c r="AJ103" s="8"/>
      <c r="AK103" s="8"/>
      <c r="AL103" s="8"/>
      <c r="AM103" s="8"/>
      <c r="AN103" s="8"/>
    </row>
    <row r="104" spans="13:40" x14ac:dyDescent="0.55000000000000004">
      <c r="M104" s="8"/>
      <c r="N104" s="8"/>
      <c r="O104" s="8"/>
      <c r="P104" s="8"/>
      <c r="U104" s="8"/>
      <c r="V104" s="8"/>
      <c r="W104" s="8"/>
      <c r="X104" s="8"/>
      <c r="Y104" s="8"/>
      <c r="AE104" s="8"/>
      <c r="AF104" s="8"/>
      <c r="AH104" s="8"/>
      <c r="AI104" s="8"/>
      <c r="AJ104" s="8"/>
      <c r="AK104" s="8"/>
      <c r="AL104" s="8"/>
      <c r="AM104" s="8"/>
      <c r="AN104" s="8"/>
    </row>
    <row r="105" spans="13:40" x14ac:dyDescent="0.55000000000000004">
      <c r="M105" s="8"/>
      <c r="N105" s="8"/>
      <c r="O105" s="8"/>
      <c r="P105" s="8"/>
      <c r="U105" s="8"/>
      <c r="V105" s="8"/>
      <c r="W105" s="8"/>
      <c r="X105" s="8"/>
      <c r="Y105" s="8"/>
      <c r="AE105" s="8"/>
      <c r="AF105" s="8"/>
      <c r="AH105" s="8"/>
      <c r="AI105" s="8"/>
      <c r="AJ105" s="8"/>
      <c r="AK105" s="8"/>
      <c r="AL105" s="8"/>
      <c r="AM105" s="8"/>
      <c r="AN105" s="8"/>
    </row>
    <row r="106" spans="13:40" x14ac:dyDescent="0.55000000000000004">
      <c r="M106" s="8"/>
      <c r="N106" s="8"/>
      <c r="O106" s="8"/>
      <c r="P106" s="8"/>
      <c r="U106" s="8"/>
      <c r="V106" s="8"/>
      <c r="W106" s="8"/>
      <c r="X106" s="8"/>
      <c r="Y106" s="8"/>
      <c r="AE106" s="8"/>
      <c r="AF106" s="8"/>
      <c r="AH106" s="8"/>
      <c r="AI106" s="8"/>
      <c r="AJ106" s="8"/>
      <c r="AK106" s="8"/>
      <c r="AL106" s="8"/>
      <c r="AM106" s="8"/>
      <c r="AN106" s="8"/>
    </row>
    <row r="107" spans="13:40" x14ac:dyDescent="0.55000000000000004">
      <c r="M107" s="8"/>
      <c r="N107" s="8"/>
      <c r="O107" s="8"/>
      <c r="P107" s="8"/>
      <c r="U107" s="8"/>
      <c r="V107" s="8"/>
      <c r="W107" s="8"/>
      <c r="X107" s="8"/>
      <c r="Y107" s="8"/>
      <c r="AE107" s="8"/>
      <c r="AF107" s="8"/>
      <c r="AH107" s="8"/>
      <c r="AI107" s="8"/>
      <c r="AJ107" s="8"/>
      <c r="AK107" s="8"/>
      <c r="AL107" s="8"/>
      <c r="AM107" s="8"/>
      <c r="AN107" s="8"/>
    </row>
    <row r="108" spans="13:40" x14ac:dyDescent="0.55000000000000004">
      <c r="M108" s="8"/>
      <c r="N108" s="8"/>
      <c r="O108" s="8"/>
      <c r="P108" s="8"/>
      <c r="U108" s="8"/>
      <c r="V108" s="8"/>
      <c r="W108" s="8"/>
      <c r="X108" s="8"/>
      <c r="Y108" s="8"/>
      <c r="AE108" s="8"/>
      <c r="AF108" s="8"/>
      <c r="AH108" s="8"/>
      <c r="AI108" s="8"/>
      <c r="AJ108" s="8"/>
      <c r="AK108" s="8"/>
      <c r="AL108" s="8"/>
      <c r="AM108" s="8"/>
      <c r="AN108" s="8"/>
    </row>
    <row r="109" spans="13:40" x14ac:dyDescent="0.55000000000000004">
      <c r="M109" s="8"/>
      <c r="N109" s="8"/>
      <c r="O109" s="8"/>
      <c r="P109" s="8"/>
      <c r="U109" s="8"/>
      <c r="V109" s="8"/>
      <c r="W109" s="8"/>
      <c r="X109" s="8"/>
      <c r="Y109" s="8"/>
      <c r="AE109" s="8"/>
      <c r="AF109" s="8"/>
      <c r="AH109" s="8"/>
      <c r="AI109" s="8"/>
      <c r="AJ109" s="8"/>
      <c r="AK109" s="8"/>
      <c r="AL109" s="8"/>
      <c r="AM109" s="8"/>
      <c r="AN109" s="8"/>
    </row>
    <row r="110" spans="13:40" x14ac:dyDescent="0.55000000000000004">
      <c r="M110" s="8"/>
      <c r="N110" s="8"/>
      <c r="O110" s="8"/>
      <c r="P110" s="8"/>
      <c r="U110" s="8"/>
      <c r="V110" s="8"/>
      <c r="W110" s="8"/>
      <c r="X110" s="8"/>
      <c r="Y110" s="8"/>
      <c r="AE110" s="8"/>
      <c r="AF110" s="8"/>
      <c r="AH110" s="8"/>
      <c r="AI110" s="8"/>
      <c r="AJ110" s="8"/>
      <c r="AK110" s="8"/>
      <c r="AL110" s="8"/>
      <c r="AM110" s="8"/>
      <c r="AN110" s="8"/>
    </row>
    <row r="111" spans="13:40" x14ac:dyDescent="0.55000000000000004">
      <c r="M111" s="8"/>
      <c r="N111" s="8"/>
      <c r="O111" s="8"/>
      <c r="P111" s="8"/>
      <c r="U111" s="8"/>
      <c r="V111" s="8"/>
      <c r="W111" s="8"/>
      <c r="X111" s="8"/>
      <c r="Y111" s="8"/>
      <c r="AE111" s="8"/>
      <c r="AF111" s="8"/>
      <c r="AH111" s="8"/>
      <c r="AI111" s="8"/>
      <c r="AJ111" s="8"/>
      <c r="AK111" s="8"/>
      <c r="AL111" s="8"/>
      <c r="AM111" s="8"/>
      <c r="AN111" s="8"/>
    </row>
    <row r="112" spans="13:40" x14ac:dyDescent="0.55000000000000004">
      <c r="M112" s="8"/>
      <c r="N112" s="8"/>
      <c r="O112" s="8"/>
      <c r="P112" s="8"/>
      <c r="U112" s="8"/>
      <c r="V112" s="8"/>
      <c r="W112" s="8"/>
      <c r="X112" s="8"/>
      <c r="Y112" s="8"/>
      <c r="AE112" s="8"/>
      <c r="AF112" s="8"/>
      <c r="AH112" s="8"/>
      <c r="AI112" s="8"/>
      <c r="AJ112" s="8"/>
      <c r="AK112" s="8"/>
      <c r="AL112" s="8"/>
      <c r="AM112" s="8"/>
      <c r="AN112" s="8"/>
    </row>
    <row r="113" spans="13:40" x14ac:dyDescent="0.55000000000000004">
      <c r="M113" s="8"/>
      <c r="N113" s="8"/>
      <c r="O113" s="8"/>
      <c r="P113" s="8"/>
      <c r="U113" s="8"/>
      <c r="V113" s="8"/>
      <c r="W113" s="8"/>
      <c r="X113" s="8"/>
      <c r="Y113" s="8"/>
      <c r="AE113" s="8"/>
      <c r="AF113" s="8"/>
      <c r="AH113" s="8"/>
      <c r="AI113" s="8"/>
      <c r="AJ113" s="8"/>
      <c r="AK113" s="8"/>
      <c r="AL113" s="8"/>
      <c r="AM113" s="8"/>
      <c r="AN113" s="8"/>
    </row>
    <row r="114" spans="13:40" x14ac:dyDescent="0.55000000000000004">
      <c r="M114" s="8"/>
      <c r="N114" s="8"/>
      <c r="O114" s="8"/>
      <c r="P114" s="8"/>
      <c r="U114" s="8"/>
      <c r="V114" s="8"/>
      <c r="W114" s="8"/>
      <c r="X114" s="8"/>
      <c r="Y114" s="8"/>
      <c r="AE114" s="8"/>
      <c r="AF114" s="8"/>
      <c r="AH114" s="8"/>
      <c r="AI114" s="8"/>
      <c r="AJ114" s="8"/>
      <c r="AK114" s="8"/>
      <c r="AL114" s="8"/>
      <c r="AM114" s="8"/>
      <c r="AN114" s="8"/>
    </row>
    <row r="115" spans="13:40" x14ac:dyDescent="0.55000000000000004">
      <c r="M115" s="8"/>
      <c r="N115" s="8"/>
      <c r="O115" s="8"/>
      <c r="P115" s="8"/>
      <c r="U115" s="8"/>
      <c r="V115" s="8"/>
      <c r="W115" s="8"/>
      <c r="X115" s="8"/>
      <c r="Y115" s="8"/>
      <c r="AE115" s="8"/>
      <c r="AF115" s="8"/>
      <c r="AH115" s="8"/>
      <c r="AI115" s="8"/>
      <c r="AJ115" s="8"/>
      <c r="AK115" s="8"/>
      <c r="AL115" s="8"/>
      <c r="AM115" s="8"/>
      <c r="AN115" s="8"/>
    </row>
    <row r="116" spans="13:40" x14ac:dyDescent="0.55000000000000004">
      <c r="M116" s="8"/>
      <c r="N116" s="8"/>
      <c r="O116" s="8"/>
      <c r="P116" s="8"/>
      <c r="U116" s="8"/>
      <c r="V116" s="8"/>
      <c r="W116" s="8"/>
      <c r="X116" s="8"/>
      <c r="Y116" s="8"/>
      <c r="AE116" s="8"/>
      <c r="AF116" s="8"/>
      <c r="AH116" s="8"/>
      <c r="AI116" s="8"/>
      <c r="AJ116" s="8"/>
      <c r="AK116" s="8"/>
      <c r="AL116" s="8"/>
      <c r="AM116" s="8"/>
      <c r="AN116" s="8"/>
    </row>
    <row r="117" spans="13:40" x14ac:dyDescent="0.55000000000000004">
      <c r="M117" s="8"/>
      <c r="N117" s="8"/>
      <c r="O117" s="8"/>
      <c r="P117" s="8"/>
      <c r="U117" s="8"/>
      <c r="V117" s="8"/>
      <c r="W117" s="8"/>
      <c r="X117" s="8"/>
      <c r="Y117" s="8"/>
      <c r="AE117" s="8"/>
      <c r="AF117" s="8"/>
      <c r="AH117" s="8"/>
      <c r="AI117" s="8"/>
      <c r="AJ117" s="8"/>
      <c r="AK117" s="8"/>
      <c r="AL117" s="8"/>
      <c r="AM117" s="8"/>
      <c r="AN117" s="8"/>
    </row>
    <row r="118" spans="13:40" x14ac:dyDescent="0.55000000000000004">
      <c r="M118" s="8"/>
      <c r="N118" s="8"/>
      <c r="O118" s="8"/>
      <c r="P118" s="8"/>
      <c r="U118" s="8"/>
      <c r="V118" s="8"/>
      <c r="W118" s="8"/>
      <c r="X118" s="8"/>
      <c r="Y118" s="8"/>
      <c r="AE118" s="8"/>
      <c r="AF118" s="8"/>
      <c r="AH118" s="8"/>
      <c r="AI118" s="8"/>
      <c r="AJ118" s="8"/>
      <c r="AK118" s="8"/>
      <c r="AL118" s="8"/>
      <c r="AM118" s="8"/>
      <c r="AN118" s="8"/>
    </row>
    <row r="119" spans="13:40" x14ac:dyDescent="0.55000000000000004">
      <c r="M119" s="8"/>
      <c r="N119" s="8"/>
      <c r="O119" s="8"/>
      <c r="P119" s="8"/>
      <c r="U119" s="8"/>
      <c r="V119" s="8"/>
      <c r="W119" s="8"/>
      <c r="X119" s="8"/>
      <c r="Y119" s="8"/>
      <c r="AE119" s="8"/>
      <c r="AF119" s="8"/>
      <c r="AH119" s="8"/>
      <c r="AI119" s="8"/>
      <c r="AJ119" s="8"/>
      <c r="AK119" s="8"/>
      <c r="AL119" s="8"/>
      <c r="AM119" s="8"/>
      <c r="AN119" s="8"/>
    </row>
    <row r="120" spans="13:40" x14ac:dyDescent="0.55000000000000004">
      <c r="M120" s="8"/>
      <c r="N120" s="8"/>
      <c r="O120" s="8"/>
      <c r="P120" s="8"/>
      <c r="U120" s="8"/>
      <c r="V120" s="8"/>
      <c r="W120" s="8"/>
      <c r="X120" s="8"/>
      <c r="Y120" s="8"/>
      <c r="AE120" s="8"/>
      <c r="AF120" s="8"/>
      <c r="AH120" s="8"/>
      <c r="AI120" s="8"/>
      <c r="AJ120" s="8"/>
      <c r="AK120" s="8"/>
      <c r="AL120" s="8"/>
      <c r="AM120" s="8"/>
      <c r="AN120" s="8"/>
    </row>
    <row r="121" spans="13:40" x14ac:dyDescent="0.55000000000000004">
      <c r="M121" s="8"/>
      <c r="N121" s="8"/>
      <c r="O121" s="8"/>
      <c r="P121" s="8"/>
      <c r="U121" s="8"/>
      <c r="V121" s="8"/>
      <c r="W121" s="8"/>
      <c r="X121" s="8"/>
      <c r="Y121" s="8"/>
      <c r="AE121" s="8"/>
      <c r="AF121" s="8"/>
      <c r="AH121" s="8"/>
      <c r="AI121" s="8"/>
      <c r="AJ121" s="8"/>
      <c r="AK121" s="8"/>
      <c r="AL121" s="8"/>
      <c r="AM121" s="8"/>
      <c r="AN121" s="8"/>
    </row>
    <row r="122" spans="13:40" x14ac:dyDescent="0.55000000000000004">
      <c r="M122" s="8"/>
      <c r="N122" s="8"/>
      <c r="O122" s="8"/>
      <c r="P122" s="8"/>
      <c r="U122" s="8"/>
      <c r="V122" s="8"/>
      <c r="W122" s="8"/>
      <c r="X122" s="8"/>
      <c r="Y122" s="8"/>
      <c r="AE122" s="8"/>
      <c r="AF122" s="8"/>
      <c r="AH122" s="8"/>
      <c r="AI122" s="8"/>
      <c r="AJ122" s="8"/>
      <c r="AK122" s="8"/>
      <c r="AL122" s="8"/>
      <c r="AM122" s="8"/>
      <c r="AN122" s="8"/>
    </row>
    <row r="123" spans="13:40" x14ac:dyDescent="0.55000000000000004">
      <c r="M123" s="8"/>
      <c r="N123" s="8"/>
      <c r="O123" s="8"/>
      <c r="P123" s="8"/>
      <c r="U123" s="8"/>
      <c r="V123" s="8"/>
      <c r="W123" s="8"/>
      <c r="X123" s="8"/>
      <c r="Y123" s="8"/>
      <c r="AE123" s="8"/>
      <c r="AF123" s="8"/>
      <c r="AH123" s="8"/>
      <c r="AI123" s="8"/>
      <c r="AJ123" s="8"/>
      <c r="AK123" s="8"/>
      <c r="AL123" s="8"/>
      <c r="AM123" s="8"/>
      <c r="AN123" s="8"/>
    </row>
    <row r="124" spans="13:40" x14ac:dyDescent="0.55000000000000004">
      <c r="M124" s="8"/>
      <c r="N124" s="8"/>
      <c r="O124" s="8"/>
      <c r="P124" s="8"/>
      <c r="U124" s="8"/>
      <c r="V124" s="8"/>
      <c r="W124" s="8"/>
      <c r="X124" s="8"/>
      <c r="Y124" s="8"/>
      <c r="AE124" s="8"/>
      <c r="AF124" s="8"/>
      <c r="AH124" s="8"/>
      <c r="AI124" s="8"/>
      <c r="AJ124" s="8"/>
      <c r="AK124" s="8"/>
      <c r="AL124" s="8"/>
      <c r="AM124" s="8"/>
      <c r="AN124" s="8"/>
    </row>
    <row r="125" spans="13:40" x14ac:dyDescent="0.55000000000000004">
      <c r="M125" s="8"/>
      <c r="N125" s="8"/>
      <c r="O125" s="8"/>
      <c r="P125" s="8"/>
      <c r="U125" s="8"/>
      <c r="V125" s="8"/>
      <c r="W125" s="8"/>
      <c r="X125" s="8"/>
      <c r="Y125" s="8"/>
      <c r="AE125" s="8"/>
      <c r="AF125" s="8"/>
      <c r="AH125" s="8"/>
      <c r="AI125" s="8"/>
      <c r="AJ125" s="8"/>
      <c r="AK125" s="8"/>
      <c r="AL125" s="8"/>
      <c r="AM125" s="8"/>
      <c r="AN125" s="8"/>
    </row>
    <row r="126" spans="13:40" x14ac:dyDescent="0.55000000000000004">
      <c r="M126" s="8"/>
      <c r="N126" s="8"/>
      <c r="O126" s="8"/>
      <c r="P126" s="8"/>
      <c r="U126" s="8"/>
      <c r="V126" s="8"/>
      <c r="W126" s="8"/>
      <c r="X126" s="8"/>
      <c r="Y126" s="8"/>
      <c r="AE126" s="8"/>
      <c r="AF126" s="8"/>
      <c r="AH126" s="8"/>
      <c r="AI126" s="8"/>
      <c r="AJ126" s="8"/>
      <c r="AK126" s="8"/>
      <c r="AL126" s="8"/>
      <c r="AM126" s="8"/>
      <c r="AN126" s="8"/>
    </row>
    <row r="127" spans="13:40" x14ac:dyDescent="0.55000000000000004">
      <c r="M127" s="8"/>
      <c r="N127" s="8"/>
      <c r="O127" s="8"/>
      <c r="P127" s="8"/>
      <c r="U127" s="8"/>
      <c r="V127" s="8"/>
      <c r="W127" s="8"/>
      <c r="X127" s="8"/>
      <c r="Y127" s="8"/>
      <c r="AE127" s="8"/>
      <c r="AF127" s="8"/>
      <c r="AH127" s="8"/>
      <c r="AI127" s="8"/>
      <c r="AJ127" s="8"/>
      <c r="AK127" s="8"/>
      <c r="AL127" s="8"/>
      <c r="AM127" s="8"/>
      <c r="AN127" s="8"/>
    </row>
    <row r="128" spans="13:40" x14ac:dyDescent="0.55000000000000004">
      <c r="M128" s="8"/>
      <c r="N128" s="8"/>
      <c r="O128" s="8"/>
      <c r="P128" s="8"/>
      <c r="U128" s="8"/>
      <c r="V128" s="8"/>
      <c r="W128" s="8"/>
      <c r="X128" s="8"/>
      <c r="Y128" s="8"/>
      <c r="AE128" s="8"/>
      <c r="AF128" s="8"/>
      <c r="AH128" s="8"/>
      <c r="AI128" s="8"/>
      <c r="AJ128" s="8"/>
      <c r="AK128" s="8"/>
      <c r="AL128" s="8"/>
      <c r="AM128" s="8"/>
      <c r="AN128" s="8"/>
    </row>
    <row r="129" spans="13:40" x14ac:dyDescent="0.55000000000000004">
      <c r="M129" s="8"/>
      <c r="N129" s="8"/>
      <c r="O129" s="8"/>
      <c r="P129" s="8"/>
      <c r="U129" s="8"/>
      <c r="V129" s="8"/>
      <c r="W129" s="8"/>
      <c r="X129" s="8"/>
      <c r="Y129" s="8"/>
      <c r="AE129" s="8"/>
      <c r="AF129" s="8"/>
      <c r="AH129" s="8"/>
      <c r="AI129" s="8"/>
      <c r="AJ129" s="8"/>
      <c r="AK129" s="8"/>
      <c r="AL129" s="8"/>
      <c r="AM129" s="8"/>
      <c r="AN129" s="8"/>
    </row>
    <row r="130" spans="13:40" x14ac:dyDescent="0.55000000000000004">
      <c r="M130" s="8"/>
      <c r="N130" s="8"/>
      <c r="O130" s="8"/>
      <c r="P130" s="8"/>
      <c r="U130" s="8"/>
      <c r="V130" s="8"/>
      <c r="W130" s="8"/>
      <c r="X130" s="8"/>
      <c r="Y130" s="8"/>
      <c r="AE130" s="8"/>
      <c r="AF130" s="8"/>
      <c r="AH130" s="8"/>
      <c r="AI130" s="8"/>
      <c r="AJ130" s="8"/>
      <c r="AK130" s="8"/>
      <c r="AL130" s="8"/>
      <c r="AM130" s="8"/>
      <c r="AN130" s="8"/>
    </row>
    <row r="131" spans="13:40" x14ac:dyDescent="0.55000000000000004">
      <c r="M131" s="8"/>
      <c r="N131" s="8"/>
      <c r="O131" s="8"/>
      <c r="P131" s="8"/>
      <c r="U131" s="8"/>
      <c r="V131" s="8"/>
      <c r="W131" s="8"/>
      <c r="X131" s="8"/>
      <c r="Y131" s="8"/>
      <c r="AE131" s="8"/>
      <c r="AF131" s="8"/>
      <c r="AH131" s="8"/>
      <c r="AI131" s="8"/>
      <c r="AJ131" s="8"/>
      <c r="AK131" s="8"/>
      <c r="AL131" s="8"/>
      <c r="AM131" s="8"/>
      <c r="AN131" s="8"/>
    </row>
    <row r="132" spans="13:40" x14ac:dyDescent="0.55000000000000004">
      <c r="M132" s="8"/>
      <c r="N132" s="8"/>
      <c r="O132" s="8"/>
      <c r="P132" s="8"/>
      <c r="U132" s="8"/>
      <c r="V132" s="8"/>
      <c r="W132" s="8"/>
      <c r="X132" s="8"/>
      <c r="Y132" s="8"/>
      <c r="AE132" s="8"/>
      <c r="AF132" s="8"/>
      <c r="AH132" s="8"/>
      <c r="AI132" s="8"/>
      <c r="AJ132" s="8"/>
      <c r="AK132" s="8"/>
      <c r="AL132" s="8"/>
      <c r="AM132" s="8"/>
      <c r="AN132" s="8"/>
    </row>
    <row r="133" spans="13:40" x14ac:dyDescent="0.55000000000000004">
      <c r="M133" s="8"/>
      <c r="N133" s="8"/>
      <c r="O133" s="8"/>
      <c r="P133" s="8"/>
      <c r="U133" s="8"/>
      <c r="V133" s="8"/>
      <c r="W133" s="8"/>
      <c r="X133" s="8"/>
      <c r="Y133" s="8"/>
      <c r="AE133" s="8"/>
      <c r="AF133" s="8"/>
      <c r="AH133" s="8"/>
      <c r="AI133" s="8"/>
      <c r="AJ133" s="8"/>
      <c r="AK133" s="8"/>
      <c r="AL133" s="8"/>
      <c r="AM133" s="8"/>
      <c r="AN133" s="8"/>
    </row>
    <row r="134" spans="13:40" x14ac:dyDescent="0.55000000000000004">
      <c r="M134" s="8"/>
      <c r="N134" s="8"/>
      <c r="O134" s="8"/>
      <c r="P134" s="8"/>
      <c r="U134" s="8"/>
      <c r="V134" s="8"/>
      <c r="W134" s="8"/>
      <c r="X134" s="8"/>
      <c r="Y134" s="8"/>
      <c r="AE134" s="8"/>
      <c r="AF134" s="8"/>
      <c r="AH134" s="8"/>
      <c r="AI134" s="8"/>
      <c r="AJ134" s="8"/>
      <c r="AK134" s="8"/>
      <c r="AL134" s="8"/>
      <c r="AM134" s="8"/>
      <c r="AN134" s="8"/>
    </row>
    <row r="135" spans="13:40" x14ac:dyDescent="0.55000000000000004">
      <c r="M135" s="8"/>
      <c r="N135" s="8"/>
      <c r="O135" s="8"/>
      <c r="P135" s="8"/>
      <c r="U135" s="8"/>
      <c r="V135" s="8"/>
      <c r="W135" s="8"/>
      <c r="X135" s="8"/>
      <c r="Y135" s="8"/>
      <c r="AE135" s="8"/>
      <c r="AF135" s="8"/>
      <c r="AH135" s="8"/>
      <c r="AI135" s="8"/>
      <c r="AJ135" s="8"/>
      <c r="AK135" s="8"/>
      <c r="AL135" s="8"/>
      <c r="AM135" s="8"/>
      <c r="AN135" s="8"/>
    </row>
    <row r="136" spans="13:40" x14ac:dyDescent="0.55000000000000004">
      <c r="M136" s="8"/>
      <c r="N136" s="8"/>
      <c r="O136" s="8"/>
      <c r="P136" s="8"/>
      <c r="U136" s="8"/>
      <c r="V136" s="8"/>
      <c r="W136" s="8"/>
      <c r="X136" s="8"/>
      <c r="Y136" s="8"/>
      <c r="AE136" s="8"/>
      <c r="AF136" s="8"/>
      <c r="AH136" s="8"/>
      <c r="AI136" s="8"/>
      <c r="AJ136" s="8"/>
      <c r="AK136" s="8"/>
      <c r="AL136" s="8"/>
      <c r="AM136" s="8"/>
      <c r="AN136" s="8"/>
    </row>
    <row r="137" spans="13:40" x14ac:dyDescent="0.55000000000000004">
      <c r="M137" s="8"/>
      <c r="N137" s="8"/>
      <c r="O137" s="8"/>
      <c r="P137" s="8"/>
      <c r="U137" s="8"/>
      <c r="V137" s="8"/>
      <c r="W137" s="8"/>
      <c r="X137" s="8"/>
      <c r="Y137" s="8"/>
      <c r="AE137" s="8"/>
      <c r="AF137" s="8"/>
      <c r="AH137" s="8"/>
      <c r="AI137" s="8"/>
      <c r="AJ137" s="8"/>
      <c r="AK137" s="8"/>
      <c r="AL137" s="8"/>
      <c r="AM137" s="8"/>
      <c r="AN137" s="8"/>
    </row>
    <row r="138" spans="13:40" x14ac:dyDescent="0.55000000000000004">
      <c r="M138" s="8"/>
      <c r="N138" s="8"/>
      <c r="O138" s="8"/>
      <c r="P138" s="8"/>
      <c r="U138" s="8"/>
      <c r="V138" s="8"/>
      <c r="W138" s="8"/>
      <c r="X138" s="8"/>
      <c r="Y138" s="8"/>
      <c r="AE138" s="8"/>
      <c r="AF138" s="8"/>
      <c r="AH138" s="8"/>
      <c r="AI138" s="8"/>
      <c r="AJ138" s="8"/>
      <c r="AK138" s="8"/>
      <c r="AL138" s="8"/>
      <c r="AM138" s="8"/>
      <c r="AN138" s="8"/>
    </row>
    <row r="139" spans="13:40" x14ac:dyDescent="0.55000000000000004">
      <c r="M139" s="8"/>
      <c r="N139" s="8"/>
      <c r="O139" s="8"/>
      <c r="P139" s="8"/>
      <c r="U139" s="8"/>
      <c r="V139" s="8"/>
      <c r="W139" s="8"/>
      <c r="X139" s="8"/>
      <c r="Y139" s="8"/>
      <c r="AE139" s="8"/>
      <c r="AF139" s="8"/>
      <c r="AH139" s="8"/>
      <c r="AI139" s="8"/>
      <c r="AJ139" s="8"/>
      <c r="AK139" s="8"/>
      <c r="AL139" s="8"/>
      <c r="AM139" s="8"/>
      <c r="AN139" s="8"/>
    </row>
    <row r="140" spans="13:40" x14ac:dyDescent="0.55000000000000004">
      <c r="M140" s="8"/>
      <c r="N140" s="8"/>
      <c r="O140" s="8"/>
      <c r="P140" s="8"/>
      <c r="U140" s="8"/>
      <c r="V140" s="8"/>
      <c r="W140" s="8"/>
      <c r="X140" s="8"/>
      <c r="Y140" s="8"/>
      <c r="AE140" s="8"/>
      <c r="AF140" s="8"/>
      <c r="AH140" s="8"/>
      <c r="AI140" s="8"/>
      <c r="AJ140" s="8"/>
      <c r="AK140" s="8"/>
      <c r="AL140" s="8"/>
      <c r="AM140" s="8"/>
      <c r="AN140" s="8"/>
    </row>
    <row r="141" spans="13:40" x14ac:dyDescent="0.55000000000000004">
      <c r="M141" s="8"/>
      <c r="N141" s="8"/>
      <c r="O141" s="8"/>
      <c r="P141" s="8"/>
      <c r="U141" s="8"/>
      <c r="V141" s="8"/>
      <c r="W141" s="8"/>
      <c r="X141" s="8"/>
      <c r="Y141" s="8"/>
      <c r="AE141" s="8"/>
      <c r="AF141" s="8"/>
      <c r="AH141" s="8"/>
      <c r="AI141" s="8"/>
      <c r="AJ141" s="8"/>
      <c r="AK141" s="8"/>
      <c r="AL141" s="8"/>
      <c r="AM141" s="8"/>
      <c r="AN141" s="8"/>
    </row>
    <row r="142" spans="13:40" x14ac:dyDescent="0.55000000000000004">
      <c r="M142" s="8"/>
      <c r="N142" s="8"/>
      <c r="O142" s="8"/>
      <c r="P142" s="8"/>
      <c r="U142" s="8"/>
      <c r="V142" s="8"/>
      <c r="W142" s="8"/>
      <c r="X142" s="8"/>
      <c r="Y142" s="8"/>
      <c r="AE142" s="8"/>
      <c r="AF142" s="8"/>
      <c r="AH142" s="8"/>
      <c r="AI142" s="8"/>
      <c r="AJ142" s="8"/>
      <c r="AK142" s="8"/>
      <c r="AL142" s="8"/>
      <c r="AM142" s="8"/>
      <c r="AN142" s="8"/>
    </row>
    <row r="143" spans="13:40" x14ac:dyDescent="0.55000000000000004">
      <c r="M143" s="8"/>
      <c r="N143" s="8"/>
      <c r="O143" s="8"/>
      <c r="P143" s="8"/>
      <c r="U143" s="8"/>
      <c r="V143" s="8"/>
      <c r="W143" s="8"/>
      <c r="X143" s="8"/>
      <c r="Y143" s="8"/>
      <c r="AE143" s="8"/>
      <c r="AF143" s="8"/>
      <c r="AH143" s="8"/>
      <c r="AI143" s="8"/>
      <c r="AJ143" s="8"/>
      <c r="AK143" s="8"/>
      <c r="AL143" s="8"/>
      <c r="AM143" s="8"/>
      <c r="AN143" s="8"/>
    </row>
    <row r="144" spans="13:40" x14ac:dyDescent="0.55000000000000004">
      <c r="M144" s="8"/>
      <c r="N144" s="8"/>
      <c r="O144" s="8"/>
      <c r="P144" s="8"/>
      <c r="U144" s="8"/>
      <c r="V144" s="8"/>
      <c r="W144" s="8"/>
      <c r="X144" s="8"/>
      <c r="Y144" s="8"/>
      <c r="AE144" s="8"/>
      <c r="AF144" s="8"/>
      <c r="AH144" s="8"/>
      <c r="AI144" s="8"/>
      <c r="AJ144" s="8"/>
      <c r="AK144" s="8"/>
      <c r="AL144" s="8"/>
      <c r="AM144" s="8"/>
      <c r="AN144" s="8"/>
    </row>
    <row r="145" spans="13:40" x14ac:dyDescent="0.55000000000000004">
      <c r="M145" s="8"/>
      <c r="N145" s="8"/>
      <c r="O145" s="8"/>
      <c r="P145" s="8"/>
      <c r="U145" s="8"/>
      <c r="V145" s="8"/>
      <c r="W145" s="8"/>
      <c r="X145" s="8"/>
      <c r="Y145" s="8"/>
      <c r="AE145" s="8"/>
      <c r="AF145" s="8"/>
      <c r="AH145" s="8"/>
      <c r="AI145" s="8"/>
      <c r="AJ145" s="8"/>
      <c r="AK145" s="8"/>
      <c r="AL145" s="8"/>
      <c r="AM145" s="8"/>
      <c r="AN145" s="8"/>
    </row>
    <row r="146" spans="13:40" x14ac:dyDescent="0.55000000000000004">
      <c r="M146" s="8"/>
      <c r="N146" s="8"/>
      <c r="O146" s="8"/>
      <c r="P146" s="8"/>
      <c r="U146" s="8"/>
      <c r="V146" s="8"/>
      <c r="W146" s="8"/>
      <c r="X146" s="8"/>
      <c r="Y146" s="8"/>
      <c r="AE146" s="8"/>
      <c r="AF146" s="8"/>
      <c r="AH146" s="8"/>
      <c r="AI146" s="8"/>
      <c r="AJ146" s="8"/>
      <c r="AK146" s="8"/>
      <c r="AL146" s="8"/>
      <c r="AM146" s="8"/>
      <c r="AN146" s="8"/>
    </row>
    <row r="147" spans="13:40" x14ac:dyDescent="0.55000000000000004">
      <c r="M147" s="8"/>
      <c r="N147" s="8"/>
      <c r="O147" s="8"/>
      <c r="P147" s="8"/>
      <c r="U147" s="8"/>
      <c r="V147" s="8"/>
      <c r="W147" s="8"/>
      <c r="X147" s="8"/>
      <c r="Y147" s="8"/>
      <c r="AE147" s="8"/>
      <c r="AF147" s="8"/>
      <c r="AH147" s="8"/>
      <c r="AI147" s="8"/>
      <c r="AJ147" s="8"/>
      <c r="AK147" s="8"/>
      <c r="AL147" s="8"/>
      <c r="AM147" s="8"/>
      <c r="AN147" s="8"/>
    </row>
    <row r="148" spans="13:40" x14ac:dyDescent="0.55000000000000004">
      <c r="M148" s="8"/>
      <c r="N148" s="8"/>
      <c r="O148" s="8"/>
      <c r="P148" s="8"/>
      <c r="U148" s="8"/>
      <c r="V148" s="8"/>
      <c r="W148" s="8"/>
      <c r="X148" s="8"/>
      <c r="Y148" s="8"/>
      <c r="AE148" s="8"/>
      <c r="AF148" s="8"/>
      <c r="AH148" s="8"/>
      <c r="AI148" s="8"/>
      <c r="AJ148" s="8"/>
      <c r="AK148" s="8"/>
      <c r="AL148" s="8"/>
      <c r="AM148" s="8"/>
      <c r="AN148" s="8"/>
    </row>
    <row r="149" spans="13:40" x14ac:dyDescent="0.55000000000000004">
      <c r="M149" s="8"/>
      <c r="N149" s="8"/>
      <c r="O149" s="8"/>
      <c r="P149" s="8"/>
      <c r="U149" s="8"/>
      <c r="V149" s="8"/>
      <c r="W149" s="8"/>
      <c r="X149" s="8"/>
      <c r="Y149" s="8"/>
      <c r="AE149" s="8"/>
      <c r="AF149" s="8"/>
      <c r="AH149" s="8"/>
      <c r="AI149" s="8"/>
      <c r="AJ149" s="8"/>
      <c r="AK149" s="8"/>
      <c r="AL149" s="8"/>
      <c r="AM149" s="8"/>
      <c r="AN149" s="8"/>
    </row>
    <row r="150" spans="13:40" x14ac:dyDescent="0.55000000000000004">
      <c r="M150" s="8"/>
      <c r="N150" s="8"/>
      <c r="O150" s="8"/>
      <c r="P150" s="8"/>
      <c r="U150" s="8"/>
      <c r="V150" s="8"/>
      <c r="W150" s="8"/>
      <c r="X150" s="8"/>
      <c r="Y150" s="8"/>
      <c r="AE150" s="8"/>
      <c r="AF150" s="8"/>
      <c r="AH150" s="8"/>
      <c r="AI150" s="8"/>
      <c r="AJ150" s="8"/>
      <c r="AK150" s="8"/>
      <c r="AL150" s="8"/>
      <c r="AM150" s="8"/>
      <c r="AN150" s="8"/>
    </row>
    <row r="151" spans="13:40" x14ac:dyDescent="0.55000000000000004">
      <c r="M151" s="8"/>
      <c r="N151" s="8"/>
      <c r="O151" s="8"/>
      <c r="P151" s="8"/>
      <c r="U151" s="8"/>
      <c r="V151" s="8"/>
      <c r="W151" s="8"/>
      <c r="X151" s="8"/>
      <c r="Y151" s="8"/>
      <c r="AE151" s="8"/>
      <c r="AF151" s="8"/>
      <c r="AH151" s="8"/>
      <c r="AI151" s="8"/>
      <c r="AJ151" s="8"/>
      <c r="AK151" s="8"/>
      <c r="AL151" s="8"/>
      <c r="AM151" s="8"/>
      <c r="AN151" s="8"/>
    </row>
    <row r="152" spans="13:40" x14ac:dyDescent="0.55000000000000004">
      <c r="M152" s="8"/>
      <c r="N152" s="8"/>
      <c r="O152" s="8"/>
      <c r="P152" s="8"/>
      <c r="U152" s="8"/>
      <c r="V152" s="8"/>
      <c r="W152" s="8"/>
      <c r="X152" s="8"/>
      <c r="Y152" s="8"/>
      <c r="AE152" s="8"/>
      <c r="AF152" s="8"/>
      <c r="AH152" s="8"/>
      <c r="AI152" s="8"/>
      <c r="AJ152" s="8"/>
      <c r="AK152" s="8"/>
      <c r="AL152" s="8"/>
      <c r="AM152" s="8"/>
      <c r="AN152" s="8"/>
    </row>
    <row r="153" spans="13:40" x14ac:dyDescent="0.55000000000000004">
      <c r="M153" s="8"/>
      <c r="N153" s="8"/>
      <c r="O153" s="8"/>
      <c r="P153" s="8"/>
      <c r="U153" s="8"/>
      <c r="V153" s="8"/>
      <c r="W153" s="8"/>
      <c r="X153" s="8"/>
      <c r="Y153" s="8"/>
      <c r="AE153" s="8"/>
      <c r="AF153" s="8"/>
      <c r="AH153" s="8"/>
      <c r="AI153" s="8"/>
      <c r="AJ153" s="8"/>
      <c r="AK153" s="8"/>
      <c r="AL153" s="8"/>
      <c r="AM153" s="8"/>
      <c r="AN153" s="8"/>
    </row>
    <row r="154" spans="13:40" x14ac:dyDescent="0.55000000000000004">
      <c r="M154" s="8"/>
      <c r="N154" s="8"/>
      <c r="O154" s="8"/>
      <c r="P154" s="8"/>
      <c r="U154" s="8"/>
      <c r="V154" s="8"/>
      <c r="W154" s="8"/>
      <c r="X154" s="8"/>
      <c r="Y154" s="8"/>
      <c r="AE154" s="8"/>
      <c r="AF154" s="8"/>
      <c r="AH154" s="8"/>
      <c r="AI154" s="8"/>
      <c r="AJ154" s="8"/>
      <c r="AK154" s="8"/>
      <c r="AL154" s="8"/>
      <c r="AM154" s="8"/>
      <c r="AN154" s="8"/>
    </row>
    <row r="155" spans="13:40" x14ac:dyDescent="0.55000000000000004">
      <c r="M155" s="8"/>
      <c r="N155" s="8"/>
      <c r="O155" s="8"/>
      <c r="P155" s="8"/>
      <c r="U155" s="8"/>
      <c r="V155" s="8"/>
      <c r="W155" s="8"/>
      <c r="X155" s="8"/>
      <c r="Y155" s="8"/>
      <c r="AE155" s="8"/>
      <c r="AF155" s="8"/>
      <c r="AH155" s="8"/>
      <c r="AI155" s="8"/>
      <c r="AJ155" s="8"/>
      <c r="AK155" s="8"/>
      <c r="AL155" s="8"/>
      <c r="AM155" s="8"/>
      <c r="AN155" s="8"/>
    </row>
    <row r="156" spans="13:40" x14ac:dyDescent="0.55000000000000004">
      <c r="M156" s="8"/>
      <c r="N156" s="8"/>
      <c r="O156" s="8"/>
      <c r="P156" s="8"/>
      <c r="U156" s="8"/>
      <c r="V156" s="8"/>
      <c r="W156" s="8"/>
      <c r="X156" s="8"/>
      <c r="Y156" s="8"/>
      <c r="AE156" s="8"/>
      <c r="AF156" s="8"/>
      <c r="AH156" s="8"/>
      <c r="AI156" s="8"/>
      <c r="AJ156" s="8"/>
      <c r="AK156" s="8"/>
      <c r="AL156" s="8"/>
      <c r="AM156" s="8"/>
      <c r="AN156" s="8"/>
    </row>
    <row r="157" spans="13:40" x14ac:dyDescent="0.55000000000000004">
      <c r="M157" s="8"/>
      <c r="N157" s="8"/>
      <c r="O157" s="8"/>
      <c r="P157" s="8"/>
      <c r="U157" s="8"/>
      <c r="V157" s="8"/>
      <c r="W157" s="8"/>
      <c r="X157" s="8"/>
      <c r="Y157" s="8"/>
      <c r="AE157" s="8"/>
      <c r="AF157" s="8"/>
      <c r="AH157" s="8"/>
      <c r="AI157" s="8"/>
      <c r="AJ157" s="8"/>
      <c r="AK157" s="8"/>
      <c r="AL157" s="8"/>
      <c r="AM157" s="8"/>
      <c r="AN157" s="8"/>
    </row>
    <row r="158" spans="13:40" x14ac:dyDescent="0.55000000000000004">
      <c r="M158" s="8"/>
      <c r="N158" s="8"/>
      <c r="O158" s="8"/>
      <c r="P158" s="8"/>
      <c r="U158" s="8"/>
      <c r="V158" s="8"/>
      <c r="W158" s="8"/>
      <c r="X158" s="8"/>
      <c r="Y158" s="8"/>
      <c r="AE158" s="8"/>
      <c r="AF158" s="8"/>
      <c r="AH158" s="8"/>
      <c r="AI158" s="8"/>
      <c r="AJ158" s="8"/>
      <c r="AK158" s="8"/>
      <c r="AL158" s="8"/>
      <c r="AM158" s="8"/>
      <c r="AN158" s="8"/>
    </row>
    <row r="159" spans="13:40" x14ac:dyDescent="0.55000000000000004">
      <c r="M159" s="8"/>
      <c r="N159" s="8"/>
      <c r="O159" s="8"/>
      <c r="P159" s="8"/>
      <c r="U159" s="8"/>
      <c r="V159" s="8"/>
      <c r="W159" s="8"/>
      <c r="X159" s="8"/>
      <c r="Y159" s="8"/>
      <c r="AE159" s="8"/>
      <c r="AF159" s="8"/>
      <c r="AH159" s="8"/>
      <c r="AI159" s="8"/>
      <c r="AJ159" s="8"/>
      <c r="AK159" s="8"/>
      <c r="AL159" s="8"/>
      <c r="AM159" s="8"/>
      <c r="AN159" s="8"/>
    </row>
    <row r="160" spans="13:40" x14ac:dyDescent="0.55000000000000004">
      <c r="M160" s="8"/>
      <c r="N160" s="8"/>
      <c r="O160" s="8"/>
      <c r="P160" s="8"/>
      <c r="U160" s="8"/>
      <c r="V160" s="8"/>
      <c r="W160" s="8"/>
      <c r="X160" s="8"/>
      <c r="Y160" s="8"/>
      <c r="AE160" s="8"/>
      <c r="AF160" s="8"/>
      <c r="AH160" s="8"/>
      <c r="AI160" s="8"/>
      <c r="AJ160" s="8"/>
      <c r="AK160" s="8"/>
      <c r="AL160" s="8"/>
      <c r="AM160" s="8"/>
      <c r="AN160" s="8"/>
    </row>
    <row r="161" spans="13:40" x14ac:dyDescent="0.55000000000000004">
      <c r="M161" s="8"/>
      <c r="N161" s="8"/>
      <c r="O161" s="8"/>
      <c r="P161" s="8"/>
      <c r="U161" s="8"/>
      <c r="V161" s="8"/>
      <c r="W161" s="8"/>
      <c r="X161" s="8"/>
      <c r="Y161" s="8"/>
      <c r="AE161" s="8"/>
      <c r="AF161" s="8"/>
      <c r="AH161" s="8"/>
      <c r="AI161" s="8"/>
      <c r="AJ161" s="8"/>
      <c r="AK161" s="8"/>
      <c r="AL161" s="8"/>
      <c r="AM161" s="8"/>
      <c r="AN161" s="8"/>
    </row>
    <row r="162" spans="13:40" x14ac:dyDescent="0.55000000000000004">
      <c r="M162" s="8"/>
      <c r="N162" s="8"/>
      <c r="O162" s="8"/>
      <c r="P162" s="8"/>
      <c r="U162" s="8"/>
      <c r="V162" s="8"/>
      <c r="W162" s="8"/>
      <c r="X162" s="8"/>
      <c r="Y162" s="8"/>
      <c r="AE162" s="8"/>
      <c r="AF162" s="8"/>
      <c r="AH162" s="8"/>
      <c r="AI162" s="8"/>
      <c r="AJ162" s="8"/>
      <c r="AK162" s="8"/>
      <c r="AL162" s="8"/>
      <c r="AM162" s="8"/>
      <c r="AN162" s="8"/>
    </row>
    <row r="163" spans="13:40" x14ac:dyDescent="0.55000000000000004">
      <c r="M163" s="8"/>
      <c r="N163" s="8"/>
      <c r="O163" s="8"/>
      <c r="P163" s="8"/>
      <c r="U163" s="8"/>
      <c r="V163" s="8"/>
      <c r="W163" s="8"/>
      <c r="X163" s="8"/>
      <c r="Y163" s="8"/>
      <c r="AE163" s="8"/>
      <c r="AF163" s="8"/>
      <c r="AH163" s="8"/>
      <c r="AI163" s="8"/>
      <c r="AJ163" s="8"/>
      <c r="AK163" s="8"/>
      <c r="AL163" s="8"/>
      <c r="AM163" s="8"/>
      <c r="AN163" s="8"/>
    </row>
    <row r="164" spans="13:40" x14ac:dyDescent="0.55000000000000004">
      <c r="M164" s="8"/>
      <c r="N164" s="8"/>
      <c r="O164" s="8"/>
      <c r="P164" s="8"/>
      <c r="U164" s="8"/>
      <c r="V164" s="8"/>
      <c r="W164" s="8"/>
      <c r="X164" s="8"/>
      <c r="Y164" s="8"/>
      <c r="AE164" s="8"/>
      <c r="AF164" s="8"/>
      <c r="AH164" s="8"/>
      <c r="AI164" s="8"/>
      <c r="AJ164" s="8"/>
      <c r="AK164" s="8"/>
      <c r="AL164" s="8"/>
      <c r="AM164" s="8"/>
      <c r="AN164" s="8"/>
    </row>
    <row r="165" spans="13:40" x14ac:dyDescent="0.55000000000000004">
      <c r="M165" s="8"/>
      <c r="N165" s="8"/>
      <c r="O165" s="8"/>
      <c r="P165" s="8"/>
      <c r="U165" s="8"/>
      <c r="V165" s="8"/>
      <c r="W165" s="8"/>
      <c r="X165" s="8"/>
      <c r="Y165" s="8"/>
      <c r="AE165" s="8"/>
      <c r="AF165" s="8"/>
      <c r="AH165" s="8"/>
      <c r="AI165" s="8"/>
      <c r="AJ165" s="8"/>
      <c r="AK165" s="8"/>
      <c r="AL165" s="8"/>
      <c r="AM165" s="8"/>
      <c r="AN165" s="8"/>
    </row>
    <row r="166" spans="13:40" x14ac:dyDescent="0.55000000000000004">
      <c r="M166" s="8"/>
      <c r="N166" s="8"/>
      <c r="O166" s="8"/>
      <c r="P166" s="8"/>
      <c r="U166" s="8"/>
      <c r="V166" s="8"/>
      <c r="W166" s="8"/>
      <c r="X166" s="8"/>
      <c r="Y166" s="8"/>
      <c r="AE166" s="8"/>
      <c r="AF166" s="8"/>
      <c r="AH166" s="8"/>
      <c r="AI166" s="8"/>
      <c r="AJ166" s="8"/>
      <c r="AK166" s="8"/>
      <c r="AL166" s="8"/>
      <c r="AM166" s="8"/>
      <c r="AN166" s="8"/>
    </row>
    <row r="167" spans="13:40" x14ac:dyDescent="0.55000000000000004">
      <c r="M167" s="8"/>
      <c r="N167" s="8"/>
      <c r="O167" s="8"/>
      <c r="P167" s="8"/>
      <c r="U167" s="8"/>
      <c r="V167" s="8"/>
      <c r="W167" s="8"/>
      <c r="X167" s="8"/>
      <c r="Y167" s="8"/>
      <c r="AE167" s="8"/>
      <c r="AF167" s="8"/>
      <c r="AH167" s="8"/>
      <c r="AI167" s="8"/>
      <c r="AJ167" s="8"/>
      <c r="AK167" s="8"/>
      <c r="AL167" s="8"/>
      <c r="AM167" s="8"/>
      <c r="AN167" s="8"/>
    </row>
    <row r="168" spans="13:40" x14ac:dyDescent="0.55000000000000004">
      <c r="M168" s="8"/>
      <c r="N168" s="8"/>
      <c r="O168" s="8"/>
      <c r="P168" s="8"/>
      <c r="U168" s="8"/>
      <c r="V168" s="8"/>
      <c r="W168" s="8"/>
      <c r="X168" s="8"/>
      <c r="Y168" s="8"/>
      <c r="AE168" s="8"/>
      <c r="AF168" s="8"/>
      <c r="AH168" s="8"/>
      <c r="AI168" s="8"/>
      <c r="AJ168" s="8"/>
      <c r="AK168" s="8"/>
      <c r="AL168" s="8"/>
      <c r="AM168" s="8"/>
      <c r="AN168" s="8"/>
    </row>
    <row r="169" spans="13:40" x14ac:dyDescent="0.55000000000000004">
      <c r="M169" s="8"/>
      <c r="N169" s="8"/>
      <c r="O169" s="8"/>
      <c r="P169" s="8"/>
      <c r="U169" s="8"/>
      <c r="V169" s="8"/>
      <c r="W169" s="8"/>
      <c r="X169" s="8"/>
      <c r="Y169" s="8"/>
      <c r="AE169" s="8"/>
      <c r="AF169" s="8"/>
      <c r="AH169" s="8"/>
      <c r="AI169" s="8"/>
      <c r="AJ169" s="8"/>
      <c r="AK169" s="8"/>
      <c r="AL169" s="8"/>
      <c r="AM169" s="8"/>
      <c r="AN169" s="8"/>
    </row>
    <row r="170" spans="13:40" x14ac:dyDescent="0.55000000000000004">
      <c r="M170" s="8"/>
      <c r="N170" s="8"/>
      <c r="O170" s="8"/>
      <c r="P170" s="8"/>
      <c r="U170" s="8"/>
      <c r="V170" s="8"/>
      <c r="W170" s="8"/>
      <c r="X170" s="8"/>
      <c r="Y170" s="8"/>
      <c r="AE170" s="8"/>
      <c r="AF170" s="8"/>
      <c r="AH170" s="8"/>
      <c r="AI170" s="8"/>
      <c r="AJ170" s="8"/>
      <c r="AK170" s="8"/>
      <c r="AL170" s="8"/>
      <c r="AM170" s="8"/>
      <c r="AN170" s="8"/>
    </row>
    <row r="171" spans="13:40" x14ac:dyDescent="0.55000000000000004">
      <c r="M171" s="8"/>
      <c r="N171" s="8"/>
      <c r="O171" s="8"/>
      <c r="P171" s="8"/>
      <c r="U171" s="8"/>
      <c r="V171" s="8"/>
      <c r="W171" s="8"/>
      <c r="X171" s="8"/>
      <c r="Y171" s="8"/>
      <c r="AE171" s="8"/>
      <c r="AF171" s="8"/>
      <c r="AH171" s="8"/>
      <c r="AI171" s="8"/>
      <c r="AJ171" s="8"/>
      <c r="AK171" s="8"/>
      <c r="AL171" s="8"/>
      <c r="AM171" s="8"/>
      <c r="AN171" s="8"/>
    </row>
    <row r="172" spans="13:40" x14ac:dyDescent="0.55000000000000004">
      <c r="M172" s="8"/>
      <c r="N172" s="8"/>
      <c r="O172" s="8"/>
      <c r="P172" s="8"/>
      <c r="U172" s="8"/>
      <c r="V172" s="8"/>
      <c r="W172" s="8"/>
      <c r="X172" s="8"/>
      <c r="Y172" s="8"/>
      <c r="AE172" s="8"/>
      <c r="AF172" s="8"/>
      <c r="AH172" s="8"/>
      <c r="AI172" s="8"/>
      <c r="AJ172" s="8"/>
      <c r="AK172" s="8"/>
      <c r="AL172" s="8"/>
      <c r="AM172" s="8"/>
      <c r="AN172" s="8"/>
    </row>
    <row r="173" spans="13:40" x14ac:dyDescent="0.55000000000000004">
      <c r="M173" s="8"/>
      <c r="N173" s="8"/>
      <c r="O173" s="8"/>
      <c r="P173" s="8"/>
      <c r="U173" s="8"/>
      <c r="V173" s="8"/>
      <c r="W173" s="8"/>
      <c r="X173" s="8"/>
      <c r="Y173" s="8"/>
      <c r="AE173" s="8"/>
      <c r="AF173" s="8"/>
      <c r="AH173" s="8"/>
      <c r="AI173" s="8"/>
      <c r="AJ173" s="8"/>
      <c r="AK173" s="8"/>
      <c r="AL173" s="8"/>
      <c r="AM173" s="8"/>
      <c r="AN173" s="8"/>
    </row>
    <row r="174" spans="13:40" x14ac:dyDescent="0.55000000000000004">
      <c r="M174" s="8"/>
      <c r="N174" s="8"/>
      <c r="O174" s="8"/>
      <c r="P174" s="8"/>
      <c r="U174" s="8"/>
      <c r="V174" s="8"/>
      <c r="W174" s="8"/>
      <c r="X174" s="8"/>
      <c r="Y174" s="8"/>
      <c r="AE174" s="8"/>
      <c r="AF174" s="8"/>
      <c r="AH174" s="8"/>
      <c r="AI174" s="8"/>
      <c r="AJ174" s="8"/>
      <c r="AK174" s="8"/>
      <c r="AL174" s="8"/>
      <c r="AM174" s="8"/>
      <c r="AN174" s="8"/>
    </row>
    <row r="175" spans="13:40" x14ac:dyDescent="0.55000000000000004">
      <c r="M175" s="8"/>
      <c r="N175" s="8"/>
      <c r="O175" s="8"/>
      <c r="P175" s="8"/>
      <c r="U175" s="8"/>
      <c r="V175" s="8"/>
      <c r="W175" s="8"/>
      <c r="X175" s="8"/>
      <c r="Y175" s="8"/>
      <c r="AE175" s="8"/>
      <c r="AF175" s="8"/>
      <c r="AH175" s="8"/>
      <c r="AI175" s="8"/>
      <c r="AJ175" s="8"/>
      <c r="AK175" s="8"/>
      <c r="AL175" s="8"/>
      <c r="AM175" s="8"/>
      <c r="AN175" s="8"/>
    </row>
    <row r="176" spans="13:40" x14ac:dyDescent="0.55000000000000004">
      <c r="M176" s="8"/>
      <c r="N176" s="8"/>
      <c r="O176" s="8"/>
      <c r="P176" s="8"/>
      <c r="U176" s="8"/>
      <c r="V176" s="8"/>
      <c r="W176" s="8"/>
      <c r="X176" s="8"/>
      <c r="Y176" s="8"/>
      <c r="AE176" s="8"/>
      <c r="AF176" s="8"/>
      <c r="AH176" s="8"/>
      <c r="AI176" s="8"/>
      <c r="AJ176" s="8"/>
      <c r="AK176" s="8"/>
      <c r="AL176" s="8"/>
      <c r="AM176" s="8"/>
      <c r="AN176" s="8"/>
    </row>
    <row r="177" spans="13:40" x14ac:dyDescent="0.55000000000000004">
      <c r="M177" s="8"/>
      <c r="N177" s="8"/>
      <c r="O177" s="8"/>
      <c r="P177" s="8"/>
      <c r="U177" s="8"/>
      <c r="V177" s="8"/>
      <c r="W177" s="8"/>
      <c r="X177" s="8"/>
      <c r="Y177" s="8"/>
      <c r="AE177" s="8"/>
      <c r="AF177" s="8"/>
      <c r="AH177" s="8"/>
      <c r="AI177" s="8"/>
      <c r="AJ177" s="8"/>
      <c r="AK177" s="8"/>
      <c r="AL177" s="8"/>
      <c r="AM177" s="8"/>
      <c r="AN177" s="8"/>
    </row>
    <row r="178" spans="13:40" x14ac:dyDescent="0.55000000000000004">
      <c r="M178" s="8"/>
      <c r="N178" s="8"/>
      <c r="O178" s="8"/>
      <c r="P178" s="8"/>
      <c r="U178" s="8"/>
      <c r="V178" s="8"/>
      <c r="W178" s="8"/>
      <c r="X178" s="8"/>
      <c r="Y178" s="8"/>
      <c r="AE178" s="8"/>
      <c r="AF178" s="8"/>
      <c r="AH178" s="8"/>
      <c r="AI178" s="8"/>
      <c r="AJ178" s="8"/>
      <c r="AK178" s="8"/>
      <c r="AL178" s="8"/>
      <c r="AM178" s="8"/>
      <c r="AN178" s="8"/>
    </row>
    <row r="179" spans="13:40" x14ac:dyDescent="0.55000000000000004">
      <c r="M179" s="8"/>
      <c r="N179" s="8"/>
      <c r="O179" s="8"/>
      <c r="P179" s="8"/>
      <c r="U179" s="8"/>
      <c r="V179" s="8"/>
      <c r="W179" s="8"/>
      <c r="X179" s="8"/>
      <c r="Y179" s="8"/>
      <c r="AE179" s="8"/>
      <c r="AF179" s="8"/>
      <c r="AH179" s="8"/>
      <c r="AI179" s="8"/>
      <c r="AJ179" s="8"/>
      <c r="AK179" s="8"/>
      <c r="AL179" s="8"/>
      <c r="AM179" s="8"/>
      <c r="AN179" s="8"/>
    </row>
    <row r="180" spans="13:40" x14ac:dyDescent="0.55000000000000004">
      <c r="M180" s="8"/>
      <c r="N180" s="8"/>
      <c r="O180" s="8"/>
      <c r="P180" s="8"/>
      <c r="U180" s="8"/>
      <c r="V180" s="8"/>
      <c r="W180" s="8"/>
      <c r="X180" s="8"/>
      <c r="Y180" s="8"/>
      <c r="AE180" s="8"/>
      <c r="AF180" s="8"/>
      <c r="AH180" s="8"/>
      <c r="AI180" s="8"/>
      <c r="AJ180" s="8"/>
      <c r="AK180" s="8"/>
      <c r="AL180" s="8"/>
      <c r="AM180" s="8"/>
      <c r="AN180" s="8"/>
    </row>
    <row r="181" spans="13:40" x14ac:dyDescent="0.55000000000000004">
      <c r="M181" s="8"/>
      <c r="N181" s="8"/>
      <c r="O181" s="8"/>
      <c r="P181" s="8"/>
      <c r="U181" s="8"/>
      <c r="V181" s="8"/>
      <c r="W181" s="8"/>
      <c r="X181" s="8"/>
      <c r="Y181" s="8"/>
      <c r="AE181" s="8"/>
      <c r="AF181" s="8"/>
      <c r="AH181" s="8"/>
      <c r="AI181" s="8"/>
      <c r="AJ181" s="8"/>
      <c r="AK181" s="8"/>
      <c r="AL181" s="8"/>
      <c r="AM181" s="8"/>
      <c r="AN181" s="8"/>
    </row>
    <row r="182" spans="13:40" x14ac:dyDescent="0.55000000000000004">
      <c r="M182" s="8"/>
      <c r="N182" s="8"/>
      <c r="O182" s="8"/>
      <c r="P182" s="8"/>
      <c r="U182" s="8"/>
      <c r="V182" s="8"/>
      <c r="W182" s="8"/>
      <c r="X182" s="8"/>
      <c r="Y182" s="8"/>
      <c r="AE182" s="8"/>
      <c r="AF182" s="8"/>
      <c r="AH182" s="8"/>
      <c r="AI182" s="8"/>
      <c r="AJ182" s="8"/>
      <c r="AK182" s="8"/>
      <c r="AL182" s="8"/>
      <c r="AM182" s="8"/>
      <c r="AN182" s="8"/>
    </row>
    <row r="183" spans="13:40" x14ac:dyDescent="0.55000000000000004">
      <c r="M183" s="8"/>
      <c r="N183" s="8"/>
      <c r="O183" s="8"/>
      <c r="P183" s="8"/>
      <c r="U183" s="8"/>
      <c r="V183" s="8"/>
      <c r="W183" s="8"/>
      <c r="X183" s="8"/>
      <c r="Y183" s="8"/>
      <c r="AE183" s="8"/>
      <c r="AF183" s="8"/>
      <c r="AH183" s="8"/>
      <c r="AI183" s="8"/>
      <c r="AJ183" s="8"/>
      <c r="AK183" s="8"/>
      <c r="AL183" s="8"/>
      <c r="AM183" s="8"/>
      <c r="AN183" s="8"/>
    </row>
    <row r="184" spans="13:40" x14ac:dyDescent="0.55000000000000004">
      <c r="M184" s="8"/>
      <c r="N184" s="8"/>
      <c r="O184" s="8"/>
      <c r="P184" s="8"/>
      <c r="U184" s="8"/>
      <c r="V184" s="8"/>
      <c r="W184" s="8"/>
      <c r="X184" s="8"/>
      <c r="Y184" s="8"/>
      <c r="AE184" s="8"/>
      <c r="AF184" s="8"/>
      <c r="AH184" s="8"/>
      <c r="AI184" s="8"/>
      <c r="AJ184" s="8"/>
      <c r="AK184" s="8"/>
      <c r="AL184" s="8"/>
      <c r="AM184" s="8"/>
      <c r="AN184" s="8"/>
    </row>
    <row r="185" spans="13:40" x14ac:dyDescent="0.55000000000000004">
      <c r="M185" s="8"/>
      <c r="N185" s="8"/>
      <c r="O185" s="8"/>
      <c r="P185" s="8"/>
      <c r="U185" s="8"/>
      <c r="V185" s="8"/>
      <c r="W185" s="8"/>
      <c r="X185" s="8"/>
      <c r="Y185" s="8"/>
      <c r="AE185" s="8"/>
      <c r="AF185" s="8"/>
      <c r="AH185" s="8"/>
      <c r="AI185" s="8"/>
      <c r="AJ185" s="8"/>
      <c r="AK185" s="8"/>
      <c r="AL185" s="8"/>
      <c r="AM185" s="8"/>
      <c r="AN185" s="8"/>
    </row>
    <row r="186" spans="13:40" x14ac:dyDescent="0.55000000000000004">
      <c r="M186" s="8"/>
      <c r="N186" s="8"/>
      <c r="O186" s="8"/>
      <c r="P186" s="8"/>
      <c r="U186" s="8"/>
      <c r="V186" s="8"/>
      <c r="W186" s="8"/>
      <c r="X186" s="8"/>
      <c r="Y186" s="8"/>
      <c r="AE186" s="8"/>
      <c r="AF186" s="8"/>
      <c r="AH186" s="8"/>
      <c r="AI186" s="8"/>
      <c r="AJ186" s="8"/>
      <c r="AK186" s="8"/>
      <c r="AL186" s="8"/>
      <c r="AM186" s="8"/>
      <c r="AN186" s="8"/>
    </row>
    <row r="187" spans="13:40" x14ac:dyDescent="0.55000000000000004">
      <c r="M187" s="8"/>
      <c r="N187" s="8"/>
      <c r="O187" s="8"/>
      <c r="P187" s="8"/>
      <c r="U187" s="8"/>
      <c r="V187" s="8"/>
      <c r="W187" s="8"/>
      <c r="X187" s="8"/>
      <c r="Y187" s="8"/>
      <c r="AE187" s="8"/>
      <c r="AF187" s="8"/>
      <c r="AH187" s="8"/>
      <c r="AI187" s="8"/>
      <c r="AJ187" s="8"/>
      <c r="AK187" s="8"/>
      <c r="AL187" s="8"/>
      <c r="AM187" s="8"/>
      <c r="AN187" s="8"/>
    </row>
    <row r="188" spans="13:40" x14ac:dyDescent="0.55000000000000004">
      <c r="M188" s="8"/>
      <c r="N188" s="8"/>
      <c r="O188" s="8"/>
      <c r="P188" s="8"/>
      <c r="U188" s="8"/>
      <c r="V188" s="8"/>
      <c r="W188" s="8"/>
      <c r="X188" s="8"/>
      <c r="Y188" s="8"/>
      <c r="AE188" s="8"/>
      <c r="AF188" s="8"/>
      <c r="AH188" s="8"/>
      <c r="AI188" s="8"/>
      <c r="AJ188" s="8"/>
      <c r="AK188" s="8"/>
      <c r="AL188" s="8"/>
      <c r="AM188" s="8"/>
      <c r="AN188" s="8"/>
    </row>
    <row r="189" spans="13:40" x14ac:dyDescent="0.55000000000000004">
      <c r="M189" s="8"/>
      <c r="N189" s="8"/>
      <c r="O189" s="8"/>
      <c r="P189" s="8"/>
      <c r="U189" s="8"/>
      <c r="V189" s="8"/>
      <c r="W189" s="8"/>
      <c r="X189" s="8"/>
      <c r="Y189" s="8"/>
      <c r="AE189" s="8"/>
      <c r="AF189" s="8"/>
      <c r="AH189" s="8"/>
      <c r="AI189" s="8"/>
      <c r="AJ189" s="8"/>
      <c r="AK189" s="8"/>
      <c r="AL189" s="8"/>
      <c r="AM189" s="8"/>
      <c r="AN189" s="8"/>
    </row>
    <row r="190" spans="13:40" x14ac:dyDescent="0.55000000000000004">
      <c r="M190" s="8"/>
      <c r="N190" s="8"/>
      <c r="O190" s="8"/>
      <c r="P190" s="8"/>
      <c r="U190" s="8"/>
      <c r="V190" s="8"/>
      <c r="W190" s="8"/>
      <c r="X190" s="8"/>
      <c r="Y190" s="8"/>
      <c r="AE190" s="8"/>
      <c r="AF190" s="8"/>
      <c r="AH190" s="8"/>
      <c r="AI190" s="8"/>
      <c r="AJ190" s="8"/>
      <c r="AK190" s="8"/>
      <c r="AL190" s="8"/>
      <c r="AM190" s="8"/>
      <c r="AN190" s="8"/>
    </row>
    <row r="191" spans="13:40" x14ac:dyDescent="0.55000000000000004">
      <c r="M191" s="8"/>
      <c r="N191" s="8"/>
      <c r="O191" s="8"/>
      <c r="P191" s="8"/>
      <c r="U191" s="8"/>
      <c r="V191" s="8"/>
      <c r="W191" s="8"/>
      <c r="X191" s="8"/>
      <c r="Y191" s="8"/>
      <c r="AE191" s="8"/>
      <c r="AF191" s="8"/>
      <c r="AH191" s="8"/>
      <c r="AI191" s="8"/>
      <c r="AJ191" s="8"/>
      <c r="AK191" s="8"/>
      <c r="AL191" s="8"/>
      <c r="AM191" s="8"/>
      <c r="AN191" s="8"/>
    </row>
    <row r="192" spans="13:40" x14ac:dyDescent="0.55000000000000004">
      <c r="M192" s="8"/>
      <c r="N192" s="8"/>
      <c r="O192" s="69"/>
      <c r="P192" s="69"/>
      <c r="U192" s="69"/>
      <c r="V192" s="69"/>
      <c r="W192" s="69"/>
      <c r="X192" s="69"/>
      <c r="Y192" s="69"/>
      <c r="AE192" s="69"/>
      <c r="AF192" s="69"/>
      <c r="AH192" s="69"/>
      <c r="AI192" s="69"/>
      <c r="AJ192" s="69"/>
      <c r="AK192" s="69"/>
      <c r="AL192" s="69"/>
      <c r="AM192" s="69"/>
      <c r="AN192" s="69"/>
    </row>
    <row r="193" spans="13:40" x14ac:dyDescent="0.55000000000000004">
      <c r="M193" s="8"/>
      <c r="N193" s="8"/>
      <c r="O193" s="69"/>
      <c r="P193" s="69"/>
      <c r="U193" s="69"/>
      <c r="V193" s="69"/>
      <c r="W193" s="69"/>
      <c r="X193" s="69"/>
      <c r="Y193" s="69"/>
      <c r="AE193" s="69"/>
      <c r="AF193" s="69"/>
      <c r="AH193" s="69"/>
      <c r="AI193" s="69"/>
      <c r="AJ193" s="69"/>
      <c r="AK193" s="69"/>
      <c r="AL193" s="69"/>
      <c r="AM193" s="69"/>
      <c r="AN193" s="69"/>
    </row>
    <row r="194" spans="13:40" x14ac:dyDescent="0.55000000000000004">
      <c r="M194" s="8"/>
      <c r="N194" s="8"/>
      <c r="O194" s="69"/>
      <c r="P194" s="69"/>
      <c r="U194" s="69"/>
      <c r="V194" s="69"/>
      <c r="W194" s="69"/>
      <c r="X194" s="69"/>
      <c r="Y194" s="69"/>
      <c r="AE194" s="69"/>
      <c r="AF194" s="69"/>
      <c r="AH194" s="69"/>
      <c r="AI194" s="69"/>
      <c r="AJ194" s="69"/>
      <c r="AK194" s="69"/>
      <c r="AL194" s="69"/>
      <c r="AM194" s="69"/>
      <c r="AN194" s="69"/>
    </row>
    <row r="195" spans="13:40" x14ac:dyDescent="0.55000000000000004">
      <c r="M195" s="8"/>
      <c r="N195" s="8"/>
      <c r="O195" s="69"/>
      <c r="P195" s="69"/>
      <c r="U195" s="69"/>
      <c r="V195" s="69"/>
      <c r="W195" s="69"/>
      <c r="X195" s="69"/>
      <c r="Y195" s="69"/>
      <c r="AE195" s="69"/>
      <c r="AF195" s="69"/>
      <c r="AH195" s="69"/>
      <c r="AI195" s="69"/>
      <c r="AJ195" s="69"/>
      <c r="AK195" s="69"/>
      <c r="AL195" s="69"/>
      <c r="AM195" s="69"/>
      <c r="AN195" s="69"/>
    </row>
    <row r="196" spans="13:40" x14ac:dyDescent="0.55000000000000004">
      <c r="M196" s="8"/>
      <c r="N196" s="8"/>
      <c r="O196" s="69"/>
      <c r="P196" s="69"/>
      <c r="U196" s="69"/>
      <c r="V196" s="69"/>
      <c r="W196" s="69"/>
      <c r="X196" s="69"/>
      <c r="Y196" s="69"/>
      <c r="AE196" s="69"/>
      <c r="AF196" s="69"/>
      <c r="AH196" s="69"/>
      <c r="AI196" s="69"/>
      <c r="AJ196" s="69"/>
      <c r="AK196" s="69"/>
      <c r="AL196" s="69"/>
      <c r="AM196" s="69"/>
      <c r="AN196" s="69"/>
    </row>
    <row r="197" spans="13:40" x14ac:dyDescent="0.55000000000000004">
      <c r="M197" s="8"/>
      <c r="N197" s="8"/>
      <c r="O197" s="69"/>
      <c r="P197" s="69"/>
      <c r="U197" s="69"/>
      <c r="V197" s="69"/>
      <c r="W197" s="69"/>
      <c r="X197" s="69"/>
      <c r="Y197" s="69"/>
      <c r="AE197" s="69"/>
      <c r="AF197" s="69"/>
      <c r="AH197" s="69"/>
      <c r="AI197" s="69"/>
      <c r="AJ197" s="69"/>
      <c r="AK197" s="69"/>
      <c r="AL197" s="69"/>
      <c r="AM197" s="69"/>
      <c r="AN197" s="69"/>
    </row>
    <row r="198" spans="13:40" x14ac:dyDescent="0.55000000000000004">
      <c r="M198" s="8"/>
      <c r="N198" s="8"/>
      <c r="O198" s="69"/>
      <c r="P198" s="69"/>
      <c r="U198" s="69"/>
      <c r="V198" s="69"/>
      <c r="W198" s="69"/>
      <c r="X198" s="69"/>
      <c r="Y198" s="69"/>
      <c r="AE198" s="69"/>
      <c r="AF198" s="69"/>
      <c r="AH198" s="69"/>
      <c r="AI198" s="69"/>
      <c r="AJ198" s="69"/>
      <c r="AK198" s="69"/>
      <c r="AL198" s="69"/>
      <c r="AM198" s="69"/>
      <c r="AN198" s="69"/>
    </row>
    <row r="199" spans="13:40" x14ac:dyDescent="0.55000000000000004">
      <c r="M199" s="69"/>
      <c r="N199" s="69"/>
      <c r="O199" s="69"/>
      <c r="P199" s="69"/>
      <c r="U199" s="69"/>
      <c r="V199" s="69"/>
      <c r="W199" s="69"/>
      <c r="X199" s="69"/>
      <c r="Y199" s="69"/>
      <c r="AE199" s="69"/>
      <c r="AF199" s="69"/>
      <c r="AH199" s="69"/>
      <c r="AI199" s="69"/>
      <c r="AJ199" s="69"/>
      <c r="AK199" s="69"/>
      <c r="AL199" s="69"/>
      <c r="AM199" s="69"/>
      <c r="AN199" s="69"/>
    </row>
    <row r="200" spans="13:40" x14ac:dyDescent="0.55000000000000004">
      <c r="M200" s="69"/>
      <c r="N200" s="69"/>
      <c r="O200" s="69"/>
      <c r="P200" s="69"/>
      <c r="U200" s="69"/>
      <c r="V200" s="69"/>
      <c r="W200" s="69"/>
      <c r="X200" s="69"/>
      <c r="Y200" s="69"/>
      <c r="AE200" s="69"/>
      <c r="AF200" s="69"/>
      <c r="AH200" s="69"/>
      <c r="AI200" s="69"/>
      <c r="AJ200" s="69"/>
      <c r="AK200" s="69"/>
      <c r="AL200" s="69"/>
      <c r="AM200" s="69"/>
      <c r="AN200" s="69"/>
    </row>
    <row r="201" spans="13:40" x14ac:dyDescent="0.55000000000000004">
      <c r="M201" s="69"/>
      <c r="N201" s="69"/>
      <c r="O201" s="69"/>
      <c r="P201" s="69"/>
      <c r="U201" s="69"/>
      <c r="V201" s="69"/>
      <c r="W201" s="69"/>
      <c r="X201" s="69"/>
      <c r="Y201" s="69"/>
      <c r="AE201" s="69"/>
      <c r="AF201" s="69"/>
      <c r="AH201" s="69"/>
      <c r="AI201" s="69"/>
      <c r="AJ201" s="69"/>
      <c r="AK201" s="69"/>
      <c r="AL201" s="69"/>
      <c r="AM201" s="69"/>
      <c r="AN201" s="69"/>
    </row>
    <row r="202" spans="13:40" x14ac:dyDescent="0.55000000000000004">
      <c r="M202" s="69"/>
      <c r="N202" s="69"/>
      <c r="O202" s="69"/>
      <c r="P202" s="69"/>
      <c r="U202" s="69"/>
      <c r="V202" s="69"/>
      <c r="W202" s="69"/>
      <c r="X202" s="69"/>
      <c r="Y202" s="69"/>
      <c r="AE202" s="69"/>
      <c r="AF202" s="69"/>
      <c r="AH202" s="69"/>
      <c r="AI202" s="69"/>
      <c r="AJ202" s="69"/>
      <c r="AK202" s="69"/>
      <c r="AL202" s="69"/>
      <c r="AM202" s="69"/>
      <c r="AN202" s="69"/>
    </row>
    <row r="203" spans="13:40" x14ac:dyDescent="0.55000000000000004">
      <c r="M203" s="69"/>
      <c r="N203" s="69"/>
      <c r="O203" s="69"/>
      <c r="P203" s="69"/>
      <c r="U203" s="69"/>
      <c r="V203" s="69"/>
      <c r="W203" s="69"/>
      <c r="X203" s="69"/>
      <c r="Y203" s="69"/>
      <c r="AE203" s="69"/>
      <c r="AF203" s="69"/>
      <c r="AH203" s="69"/>
      <c r="AI203" s="69"/>
      <c r="AJ203" s="69"/>
      <c r="AK203" s="69"/>
      <c r="AL203" s="69"/>
      <c r="AM203" s="69"/>
      <c r="AN203" s="69"/>
    </row>
    <row r="204" spans="13:40" x14ac:dyDescent="0.55000000000000004">
      <c r="M204" s="69"/>
      <c r="N204" s="69"/>
      <c r="O204" s="69"/>
      <c r="P204" s="69"/>
      <c r="U204" s="69"/>
      <c r="V204" s="69"/>
      <c r="W204" s="69"/>
      <c r="X204" s="69"/>
      <c r="Y204" s="69"/>
      <c r="AE204" s="69"/>
      <c r="AF204" s="69"/>
      <c r="AH204" s="69"/>
      <c r="AI204" s="69"/>
      <c r="AJ204" s="69"/>
      <c r="AK204" s="69"/>
      <c r="AL204" s="69"/>
      <c r="AM204" s="69"/>
      <c r="AN204" s="69"/>
    </row>
    <row r="205" spans="13:40" x14ac:dyDescent="0.55000000000000004">
      <c r="M205" s="69"/>
      <c r="N205" s="69"/>
      <c r="O205" s="69"/>
      <c r="P205" s="69"/>
      <c r="U205" s="69"/>
      <c r="V205" s="69"/>
      <c r="W205" s="69"/>
      <c r="X205" s="69"/>
      <c r="Y205" s="69"/>
      <c r="AE205" s="69"/>
      <c r="AF205" s="69"/>
      <c r="AH205" s="69"/>
      <c r="AI205" s="69"/>
      <c r="AJ205" s="69"/>
      <c r="AK205" s="69"/>
      <c r="AL205" s="69"/>
      <c r="AM205" s="69"/>
      <c r="AN205" s="69"/>
    </row>
    <row r="206" spans="13:40" x14ac:dyDescent="0.55000000000000004">
      <c r="M206" s="69"/>
      <c r="N206" s="69"/>
      <c r="O206" s="69"/>
      <c r="P206" s="69"/>
      <c r="U206" s="69"/>
      <c r="V206" s="69"/>
      <c r="W206" s="69"/>
      <c r="X206" s="69"/>
      <c r="Y206" s="69"/>
      <c r="AE206" s="69"/>
      <c r="AF206" s="69"/>
      <c r="AH206" s="69"/>
      <c r="AI206" s="69"/>
      <c r="AJ206" s="69"/>
      <c r="AK206" s="69"/>
      <c r="AL206" s="69"/>
      <c r="AM206" s="69"/>
      <c r="AN206" s="69"/>
    </row>
    <row r="207" spans="13:40" x14ac:dyDescent="0.55000000000000004">
      <c r="M207" s="69"/>
      <c r="N207" s="69"/>
      <c r="O207" s="69"/>
      <c r="P207" s="69"/>
      <c r="U207" s="69"/>
      <c r="V207" s="69"/>
      <c r="W207" s="69"/>
      <c r="X207" s="69"/>
      <c r="Y207" s="69"/>
      <c r="AE207" s="69"/>
      <c r="AF207" s="69"/>
      <c r="AH207" s="69"/>
      <c r="AI207" s="69"/>
      <c r="AJ207" s="69"/>
      <c r="AK207" s="69"/>
      <c r="AL207" s="69"/>
      <c r="AM207" s="69"/>
      <c r="AN207" s="69"/>
    </row>
    <row r="208" spans="13:40" x14ac:dyDescent="0.55000000000000004">
      <c r="M208" s="69"/>
      <c r="N208" s="69"/>
      <c r="O208" s="69"/>
      <c r="P208" s="69"/>
      <c r="U208" s="69"/>
      <c r="V208" s="69"/>
      <c r="W208" s="69"/>
      <c r="X208" s="69"/>
      <c r="Y208" s="69"/>
      <c r="AE208" s="69"/>
      <c r="AF208" s="69"/>
      <c r="AH208" s="69"/>
      <c r="AI208" s="69"/>
      <c r="AJ208" s="69"/>
      <c r="AK208" s="69"/>
      <c r="AL208" s="69"/>
      <c r="AM208" s="69"/>
      <c r="AN208" s="69"/>
    </row>
    <row r="209" spans="13:40" x14ac:dyDescent="0.55000000000000004">
      <c r="M209" s="69"/>
      <c r="N209" s="69"/>
      <c r="O209" s="69"/>
      <c r="P209" s="69"/>
      <c r="U209" s="69"/>
      <c r="V209" s="69"/>
      <c r="W209" s="69"/>
      <c r="X209" s="69"/>
      <c r="Y209" s="69"/>
      <c r="AE209" s="69"/>
      <c r="AF209" s="69"/>
      <c r="AH209" s="69"/>
      <c r="AI209" s="69"/>
      <c r="AJ209" s="69"/>
      <c r="AK209" s="69"/>
      <c r="AL209" s="69"/>
      <c r="AM209" s="69"/>
      <c r="AN209" s="69"/>
    </row>
    <row r="210" spans="13:40" x14ac:dyDescent="0.55000000000000004">
      <c r="M210" s="69"/>
      <c r="N210" s="69"/>
      <c r="O210" s="69"/>
      <c r="P210" s="69"/>
      <c r="U210" s="69"/>
      <c r="V210" s="69"/>
      <c r="W210" s="69"/>
      <c r="X210" s="69"/>
      <c r="Y210" s="69"/>
      <c r="AE210" s="69"/>
      <c r="AF210" s="69"/>
      <c r="AH210" s="69"/>
      <c r="AI210" s="69"/>
      <c r="AJ210" s="69"/>
      <c r="AK210" s="69"/>
      <c r="AL210" s="69"/>
      <c r="AM210" s="69"/>
      <c r="AN210" s="69"/>
    </row>
    <row r="211" spans="13:40" x14ac:dyDescent="0.55000000000000004">
      <c r="M211" s="69"/>
      <c r="N211" s="69"/>
      <c r="O211" s="69"/>
      <c r="P211" s="69"/>
      <c r="U211" s="69"/>
      <c r="V211" s="69"/>
      <c r="W211" s="69"/>
      <c r="X211" s="69"/>
      <c r="Y211" s="69"/>
      <c r="AE211" s="69"/>
      <c r="AF211" s="69"/>
      <c r="AH211" s="69"/>
      <c r="AI211" s="69"/>
      <c r="AJ211" s="69"/>
      <c r="AK211" s="69"/>
      <c r="AL211" s="69"/>
      <c r="AM211" s="69"/>
      <c r="AN211" s="69"/>
    </row>
    <row r="212" spans="13:40" x14ac:dyDescent="0.55000000000000004">
      <c r="M212" s="69"/>
      <c r="N212" s="69"/>
      <c r="O212" s="69"/>
      <c r="P212" s="69"/>
      <c r="U212" s="69"/>
      <c r="V212" s="69"/>
      <c r="W212" s="69"/>
      <c r="X212" s="69"/>
      <c r="Y212" s="69"/>
      <c r="AE212" s="69"/>
      <c r="AF212" s="69"/>
      <c r="AH212" s="69"/>
      <c r="AI212" s="69"/>
      <c r="AJ212" s="69"/>
      <c r="AK212" s="69"/>
      <c r="AL212" s="69"/>
      <c r="AM212" s="69"/>
      <c r="AN212" s="69"/>
    </row>
    <row r="213" spans="13:40" x14ac:dyDescent="0.55000000000000004">
      <c r="M213" s="69"/>
      <c r="N213" s="69"/>
      <c r="O213" s="69"/>
      <c r="P213" s="69"/>
      <c r="U213" s="69"/>
      <c r="V213" s="69"/>
      <c r="W213" s="69"/>
      <c r="X213" s="69"/>
      <c r="Y213" s="69"/>
      <c r="AE213" s="69"/>
      <c r="AF213" s="69"/>
      <c r="AH213" s="69"/>
      <c r="AI213" s="69"/>
      <c r="AJ213" s="69"/>
      <c r="AK213" s="69"/>
      <c r="AL213" s="69"/>
      <c r="AM213" s="69"/>
      <c r="AN213" s="69"/>
    </row>
    <row r="214" spans="13:40" x14ac:dyDescent="0.55000000000000004">
      <c r="M214" s="69"/>
      <c r="N214" s="69"/>
      <c r="O214" s="69"/>
      <c r="P214" s="69"/>
      <c r="U214" s="69"/>
      <c r="V214" s="69"/>
      <c r="W214" s="69"/>
      <c r="X214" s="69"/>
      <c r="Y214" s="69"/>
      <c r="AE214" s="69"/>
      <c r="AF214" s="69"/>
      <c r="AH214" s="69"/>
      <c r="AI214" s="69"/>
      <c r="AJ214" s="69"/>
      <c r="AK214" s="69"/>
      <c r="AL214" s="69"/>
      <c r="AM214" s="69"/>
      <c r="AN214" s="69"/>
    </row>
    <row r="215" spans="13:40" x14ac:dyDescent="0.55000000000000004">
      <c r="M215" s="69"/>
      <c r="N215" s="69"/>
      <c r="O215" s="69"/>
      <c r="P215" s="69"/>
      <c r="U215" s="69"/>
      <c r="V215" s="69"/>
      <c r="W215" s="69"/>
      <c r="X215" s="69"/>
      <c r="Y215" s="69"/>
      <c r="AE215" s="69"/>
      <c r="AF215" s="69"/>
      <c r="AH215" s="69"/>
      <c r="AI215" s="69"/>
      <c r="AJ215" s="69"/>
      <c r="AK215" s="69"/>
      <c r="AL215" s="69"/>
      <c r="AM215" s="69"/>
      <c r="AN215" s="69"/>
    </row>
    <row r="216" spans="13:40" x14ac:dyDescent="0.55000000000000004">
      <c r="M216" s="69"/>
      <c r="N216" s="69"/>
      <c r="O216" s="69"/>
      <c r="P216" s="69"/>
      <c r="U216" s="69"/>
      <c r="V216" s="69"/>
      <c r="W216" s="69"/>
      <c r="X216" s="69"/>
      <c r="Y216" s="69"/>
      <c r="AE216" s="69"/>
      <c r="AF216" s="69"/>
      <c r="AH216" s="69"/>
      <c r="AI216" s="69"/>
      <c r="AJ216" s="69"/>
      <c r="AK216" s="69"/>
      <c r="AL216" s="69"/>
      <c r="AM216" s="69"/>
      <c r="AN216" s="69"/>
    </row>
    <row r="217" spans="13:40" x14ac:dyDescent="0.55000000000000004">
      <c r="M217" s="69"/>
      <c r="N217" s="69"/>
      <c r="O217" s="69"/>
      <c r="P217" s="69"/>
      <c r="U217" s="69"/>
      <c r="V217" s="69"/>
      <c r="W217" s="69"/>
      <c r="X217" s="69"/>
      <c r="Y217" s="69"/>
      <c r="AE217" s="69"/>
      <c r="AF217" s="69"/>
      <c r="AH217" s="69"/>
      <c r="AI217" s="69"/>
      <c r="AJ217" s="69"/>
      <c r="AK217" s="69"/>
      <c r="AL217" s="69"/>
      <c r="AM217" s="69"/>
      <c r="AN217" s="69"/>
    </row>
    <row r="218" spans="13:40" x14ac:dyDescent="0.55000000000000004">
      <c r="M218" s="69"/>
      <c r="N218" s="69"/>
      <c r="O218" s="69"/>
      <c r="P218" s="69"/>
      <c r="U218" s="69"/>
      <c r="V218" s="69"/>
      <c r="W218" s="69"/>
      <c r="X218" s="69"/>
      <c r="Y218" s="69"/>
      <c r="AE218" s="69"/>
      <c r="AF218" s="69"/>
      <c r="AH218" s="69"/>
      <c r="AI218" s="69"/>
      <c r="AJ218" s="69"/>
      <c r="AK218" s="69"/>
      <c r="AL218" s="69"/>
      <c r="AM218" s="69"/>
      <c r="AN218" s="69"/>
    </row>
    <row r="219" spans="13:40" x14ac:dyDescent="0.55000000000000004">
      <c r="M219" s="69"/>
      <c r="N219" s="69"/>
      <c r="O219" s="69"/>
      <c r="P219" s="69"/>
      <c r="U219" s="69"/>
      <c r="V219" s="69"/>
      <c r="W219" s="69"/>
      <c r="X219" s="69"/>
      <c r="Y219" s="69"/>
      <c r="AE219" s="69"/>
      <c r="AF219" s="69"/>
      <c r="AH219" s="69"/>
      <c r="AI219" s="69"/>
      <c r="AJ219" s="69"/>
      <c r="AK219" s="69"/>
      <c r="AL219" s="69"/>
      <c r="AM219" s="69"/>
      <c r="AN219" s="69"/>
    </row>
    <row r="220" spans="13:40" x14ac:dyDescent="0.55000000000000004">
      <c r="M220" s="69"/>
      <c r="N220" s="69"/>
      <c r="O220" s="69"/>
      <c r="P220" s="69"/>
      <c r="U220" s="69"/>
      <c r="V220" s="69"/>
      <c r="W220" s="69"/>
      <c r="X220" s="69"/>
      <c r="Y220" s="69"/>
      <c r="AE220" s="69"/>
      <c r="AF220" s="69"/>
      <c r="AH220" s="69"/>
      <c r="AI220" s="69"/>
      <c r="AJ220" s="69"/>
      <c r="AK220" s="69"/>
      <c r="AL220" s="69"/>
      <c r="AM220" s="69"/>
      <c r="AN220" s="69"/>
    </row>
    <row r="221" spans="13:40" x14ac:dyDescent="0.55000000000000004">
      <c r="M221" s="69"/>
      <c r="N221" s="69"/>
      <c r="O221" s="69"/>
      <c r="P221" s="69"/>
      <c r="U221" s="69"/>
      <c r="V221" s="69"/>
      <c r="W221" s="69"/>
      <c r="X221" s="69"/>
      <c r="Y221" s="69"/>
      <c r="AE221" s="69"/>
      <c r="AF221" s="69"/>
      <c r="AH221" s="69"/>
      <c r="AI221" s="69"/>
      <c r="AJ221" s="69"/>
      <c r="AK221" s="69"/>
      <c r="AL221" s="69"/>
      <c r="AM221" s="69"/>
      <c r="AN221" s="69"/>
    </row>
    <row r="222" spans="13:40" x14ac:dyDescent="0.55000000000000004">
      <c r="M222" s="69"/>
      <c r="N222" s="69"/>
      <c r="O222" s="69"/>
      <c r="P222" s="69"/>
      <c r="U222" s="69"/>
      <c r="V222" s="69"/>
      <c r="W222" s="69"/>
      <c r="X222" s="69"/>
      <c r="Y222" s="69"/>
      <c r="AE222" s="69"/>
      <c r="AF222" s="69"/>
      <c r="AH222" s="69"/>
      <c r="AI222" s="69"/>
      <c r="AJ222" s="69"/>
      <c r="AK222" s="69"/>
      <c r="AL222" s="69"/>
      <c r="AM222" s="69"/>
      <c r="AN222" s="69"/>
    </row>
    <row r="223" spans="13:40" x14ac:dyDescent="0.55000000000000004">
      <c r="M223" s="69"/>
      <c r="N223" s="69"/>
      <c r="O223" s="69"/>
      <c r="P223" s="69"/>
      <c r="U223" s="69"/>
      <c r="V223" s="69"/>
      <c r="W223" s="69"/>
      <c r="X223" s="69"/>
      <c r="Y223" s="69"/>
      <c r="AE223" s="69"/>
      <c r="AF223" s="69"/>
      <c r="AH223" s="69"/>
      <c r="AI223" s="69"/>
      <c r="AJ223" s="69"/>
      <c r="AK223" s="69"/>
      <c r="AL223" s="69"/>
      <c r="AM223" s="69"/>
      <c r="AN223" s="69"/>
    </row>
    <row r="224" spans="13:40" x14ac:dyDescent="0.55000000000000004">
      <c r="M224" s="69"/>
      <c r="N224" s="69"/>
      <c r="O224" s="69"/>
      <c r="P224" s="69"/>
      <c r="U224" s="69"/>
      <c r="V224" s="69"/>
      <c r="W224" s="69"/>
      <c r="X224" s="69"/>
      <c r="Y224" s="69"/>
      <c r="AE224" s="69"/>
      <c r="AF224" s="69"/>
      <c r="AH224" s="69"/>
      <c r="AI224" s="69"/>
      <c r="AJ224" s="69"/>
      <c r="AK224" s="69"/>
      <c r="AL224" s="69"/>
      <c r="AM224" s="69"/>
      <c r="AN224" s="69"/>
    </row>
    <row r="225" spans="13:40" x14ac:dyDescent="0.55000000000000004">
      <c r="M225" s="69"/>
      <c r="N225" s="69"/>
      <c r="O225" s="69"/>
      <c r="P225" s="69"/>
      <c r="U225" s="69"/>
      <c r="V225" s="69"/>
      <c r="W225" s="69"/>
      <c r="X225" s="69"/>
      <c r="Y225" s="69"/>
      <c r="AE225" s="69"/>
      <c r="AF225" s="69"/>
      <c r="AH225" s="69"/>
      <c r="AI225" s="69"/>
      <c r="AJ225" s="69"/>
      <c r="AK225" s="69"/>
      <c r="AL225" s="69"/>
      <c r="AM225" s="69"/>
      <c r="AN225" s="69"/>
    </row>
    <row r="226" spans="13:40" x14ac:dyDescent="0.55000000000000004">
      <c r="M226" s="69"/>
      <c r="N226" s="69"/>
      <c r="O226" s="69"/>
      <c r="P226" s="69"/>
      <c r="U226" s="69"/>
      <c r="V226" s="69"/>
      <c r="W226" s="69"/>
      <c r="X226" s="69"/>
      <c r="Y226" s="69"/>
      <c r="AE226" s="69"/>
      <c r="AF226" s="69"/>
      <c r="AH226" s="69"/>
      <c r="AI226" s="69"/>
      <c r="AJ226" s="69"/>
      <c r="AK226" s="69"/>
      <c r="AL226" s="69"/>
      <c r="AM226" s="69"/>
      <c r="AN226" s="69"/>
    </row>
    <row r="227" spans="13:40" x14ac:dyDescent="0.55000000000000004">
      <c r="M227" s="69"/>
      <c r="N227" s="69"/>
      <c r="O227" s="69"/>
      <c r="P227" s="69"/>
      <c r="U227" s="69"/>
      <c r="V227" s="69"/>
      <c r="W227" s="69"/>
      <c r="X227" s="69"/>
      <c r="Y227" s="69"/>
      <c r="AE227" s="69"/>
      <c r="AF227" s="69"/>
      <c r="AH227" s="69"/>
      <c r="AI227" s="69"/>
      <c r="AJ227" s="69"/>
      <c r="AK227" s="69"/>
      <c r="AL227" s="69"/>
      <c r="AM227" s="69"/>
      <c r="AN227" s="69"/>
    </row>
    <row r="228" spans="13:40" x14ac:dyDescent="0.55000000000000004">
      <c r="M228" s="69"/>
      <c r="N228" s="69"/>
      <c r="O228" s="69"/>
      <c r="P228" s="69"/>
      <c r="U228" s="69"/>
      <c r="V228" s="69"/>
      <c r="W228" s="69"/>
      <c r="X228" s="69"/>
      <c r="Y228" s="69"/>
      <c r="AE228" s="69"/>
      <c r="AF228" s="69"/>
      <c r="AH228" s="69"/>
      <c r="AI228" s="69"/>
      <c r="AJ228" s="69"/>
      <c r="AK228" s="69"/>
      <c r="AL228" s="69"/>
      <c r="AM228" s="69"/>
      <c r="AN228" s="69"/>
    </row>
    <row r="229" spans="13:40" x14ac:dyDescent="0.55000000000000004">
      <c r="M229" s="69"/>
      <c r="N229" s="69"/>
      <c r="O229" s="69"/>
      <c r="P229" s="69"/>
      <c r="U229" s="69"/>
      <c r="V229" s="69"/>
      <c r="W229" s="69"/>
      <c r="X229" s="69"/>
      <c r="Y229" s="69"/>
      <c r="AE229" s="69"/>
      <c r="AF229" s="69"/>
      <c r="AH229" s="69"/>
      <c r="AI229" s="69"/>
      <c r="AJ229" s="69"/>
      <c r="AK229" s="69"/>
      <c r="AL229" s="69"/>
      <c r="AM229" s="69"/>
      <c r="AN229" s="69"/>
    </row>
    <row r="230" spans="13:40" x14ac:dyDescent="0.55000000000000004">
      <c r="M230" s="69"/>
      <c r="N230" s="69"/>
      <c r="O230" s="69"/>
      <c r="P230" s="69"/>
      <c r="U230" s="69"/>
      <c r="V230" s="69"/>
      <c r="W230" s="69"/>
      <c r="X230" s="69"/>
      <c r="Y230" s="69"/>
      <c r="AE230" s="69"/>
      <c r="AF230" s="69"/>
      <c r="AH230" s="69"/>
      <c r="AI230" s="69"/>
      <c r="AJ230" s="69"/>
      <c r="AK230" s="69"/>
      <c r="AL230" s="69"/>
      <c r="AM230" s="69"/>
      <c r="AN230" s="69"/>
    </row>
    <row r="231" spans="13:40" x14ac:dyDescent="0.55000000000000004">
      <c r="M231" s="69"/>
      <c r="N231" s="69"/>
      <c r="O231" s="69"/>
      <c r="P231" s="69"/>
      <c r="U231" s="69"/>
      <c r="V231" s="69"/>
      <c r="W231" s="69"/>
      <c r="X231" s="69"/>
      <c r="Y231" s="69"/>
      <c r="AE231" s="69"/>
      <c r="AF231" s="69"/>
      <c r="AH231" s="69"/>
      <c r="AI231" s="69"/>
      <c r="AJ231" s="69"/>
      <c r="AK231" s="69"/>
      <c r="AL231" s="69"/>
      <c r="AM231" s="69"/>
      <c r="AN231" s="69"/>
    </row>
    <row r="232" spans="13:40" x14ac:dyDescent="0.55000000000000004">
      <c r="M232" s="69"/>
      <c r="N232" s="69"/>
      <c r="O232" s="69"/>
      <c r="P232" s="69"/>
      <c r="U232" s="69"/>
      <c r="V232" s="69"/>
      <c r="W232" s="69"/>
      <c r="X232" s="69"/>
      <c r="Y232" s="69"/>
      <c r="AE232" s="69"/>
      <c r="AF232" s="69"/>
      <c r="AH232" s="69"/>
      <c r="AI232" s="69"/>
      <c r="AJ232" s="69"/>
      <c r="AK232" s="69"/>
      <c r="AL232" s="69"/>
      <c r="AM232" s="69"/>
      <c r="AN232" s="69"/>
    </row>
    <row r="233" spans="13:40" x14ac:dyDescent="0.55000000000000004">
      <c r="M233" s="69"/>
      <c r="N233" s="69"/>
      <c r="O233" s="69"/>
      <c r="P233" s="69"/>
      <c r="U233" s="69"/>
      <c r="V233" s="69"/>
      <c r="W233" s="69"/>
      <c r="X233" s="69"/>
      <c r="Y233" s="69"/>
      <c r="AE233" s="69"/>
      <c r="AF233" s="69"/>
      <c r="AH233" s="69"/>
      <c r="AI233" s="69"/>
      <c r="AJ233" s="69"/>
      <c r="AK233" s="69"/>
      <c r="AL233" s="69"/>
      <c r="AM233" s="69"/>
      <c r="AN233" s="69"/>
    </row>
    <row r="234" spans="13:40" x14ac:dyDescent="0.55000000000000004">
      <c r="M234" s="69"/>
      <c r="N234" s="69"/>
      <c r="O234" s="69"/>
      <c r="P234" s="69"/>
      <c r="U234" s="69"/>
      <c r="V234" s="69"/>
      <c r="W234" s="69"/>
      <c r="X234" s="69"/>
      <c r="Y234" s="69"/>
      <c r="AE234" s="69"/>
      <c r="AF234" s="69"/>
      <c r="AH234" s="69"/>
      <c r="AI234" s="69"/>
      <c r="AJ234" s="69"/>
      <c r="AK234" s="69"/>
      <c r="AL234" s="69"/>
      <c r="AM234" s="69"/>
      <c r="AN234" s="69"/>
    </row>
    <row r="235" spans="13:40" x14ac:dyDescent="0.55000000000000004">
      <c r="M235" s="69"/>
      <c r="N235" s="69"/>
      <c r="O235" s="69"/>
      <c r="P235" s="69"/>
      <c r="U235" s="69"/>
      <c r="V235" s="69"/>
      <c r="W235" s="69"/>
      <c r="X235" s="69"/>
      <c r="Y235" s="69"/>
      <c r="AE235" s="69"/>
      <c r="AF235" s="69"/>
      <c r="AH235" s="69"/>
      <c r="AI235" s="69"/>
      <c r="AJ235" s="69"/>
      <c r="AK235" s="69"/>
      <c r="AL235" s="69"/>
      <c r="AM235" s="69"/>
      <c r="AN235" s="69"/>
    </row>
    <row r="236" spans="13:40" x14ac:dyDescent="0.55000000000000004">
      <c r="M236" s="69"/>
      <c r="N236" s="69"/>
      <c r="O236" s="69"/>
      <c r="P236" s="69"/>
      <c r="U236" s="69"/>
      <c r="V236" s="69"/>
      <c r="W236" s="69"/>
      <c r="X236" s="69"/>
      <c r="Y236" s="69"/>
      <c r="AE236" s="69"/>
      <c r="AF236" s="69"/>
      <c r="AH236" s="69"/>
      <c r="AI236" s="69"/>
      <c r="AJ236" s="69"/>
      <c r="AK236" s="69"/>
      <c r="AL236" s="69"/>
      <c r="AM236" s="69"/>
      <c r="AN236" s="69"/>
    </row>
    <row r="237" spans="13:40" x14ac:dyDescent="0.55000000000000004">
      <c r="M237" s="69"/>
      <c r="N237" s="69"/>
      <c r="O237" s="69"/>
      <c r="P237" s="69"/>
      <c r="U237" s="69"/>
      <c r="V237" s="69"/>
      <c r="W237" s="69"/>
      <c r="X237" s="69"/>
      <c r="Y237" s="69"/>
      <c r="AE237" s="69"/>
      <c r="AF237" s="69"/>
      <c r="AH237" s="69"/>
      <c r="AI237" s="69"/>
      <c r="AJ237" s="69"/>
      <c r="AK237" s="69"/>
      <c r="AL237" s="69"/>
      <c r="AM237" s="69"/>
      <c r="AN237" s="69"/>
    </row>
    <row r="238" spans="13:40" x14ac:dyDescent="0.55000000000000004">
      <c r="M238" s="69"/>
      <c r="N238" s="69"/>
      <c r="O238" s="69"/>
      <c r="P238" s="69"/>
      <c r="U238" s="69"/>
      <c r="V238" s="69"/>
      <c r="W238" s="69"/>
      <c r="X238" s="69"/>
      <c r="Y238" s="69"/>
      <c r="AE238" s="69"/>
      <c r="AF238" s="69"/>
      <c r="AH238" s="69"/>
      <c r="AI238" s="69"/>
      <c r="AJ238" s="69"/>
      <c r="AK238" s="69"/>
      <c r="AL238" s="69"/>
      <c r="AM238" s="69"/>
      <c r="AN238" s="69"/>
    </row>
    <row r="239" spans="13:40" x14ac:dyDescent="0.55000000000000004">
      <c r="M239" s="69"/>
      <c r="N239" s="69"/>
      <c r="O239" s="69"/>
      <c r="P239" s="69"/>
      <c r="U239" s="69"/>
      <c r="V239" s="69"/>
      <c r="W239" s="69"/>
      <c r="X239" s="69"/>
      <c r="Y239" s="69"/>
      <c r="AE239" s="69"/>
      <c r="AF239" s="69"/>
      <c r="AH239" s="69"/>
      <c r="AI239" s="69"/>
      <c r="AJ239" s="69"/>
      <c r="AK239" s="69"/>
      <c r="AL239" s="69"/>
      <c r="AM239" s="69"/>
      <c r="AN239" s="69"/>
    </row>
    <row r="240" spans="13:40" x14ac:dyDescent="0.55000000000000004">
      <c r="M240" s="69"/>
      <c r="N240" s="69"/>
      <c r="O240" s="69"/>
      <c r="P240" s="69"/>
      <c r="U240" s="69"/>
      <c r="V240" s="69"/>
      <c r="W240" s="69"/>
      <c r="X240" s="69"/>
      <c r="Y240" s="69"/>
      <c r="AE240" s="69"/>
      <c r="AF240" s="69"/>
      <c r="AH240" s="69"/>
      <c r="AI240" s="69"/>
      <c r="AJ240" s="69"/>
      <c r="AK240" s="69"/>
      <c r="AL240" s="69"/>
      <c r="AM240" s="69"/>
      <c r="AN240" s="69"/>
    </row>
    <row r="241" spans="13:40" x14ac:dyDescent="0.55000000000000004">
      <c r="M241" s="69"/>
      <c r="N241" s="69"/>
      <c r="O241" s="69"/>
      <c r="P241" s="69"/>
      <c r="U241" s="69"/>
      <c r="V241" s="69"/>
      <c r="W241" s="69"/>
      <c r="X241" s="69"/>
      <c r="Y241" s="69"/>
      <c r="AE241" s="69"/>
      <c r="AF241" s="69"/>
      <c r="AH241" s="69"/>
      <c r="AI241" s="69"/>
      <c r="AJ241" s="69"/>
      <c r="AK241" s="69"/>
      <c r="AL241" s="69"/>
      <c r="AM241" s="69"/>
      <c r="AN241" s="69"/>
    </row>
    <row r="242" spans="13:40" x14ac:dyDescent="0.55000000000000004">
      <c r="M242" s="69"/>
      <c r="N242" s="69"/>
      <c r="O242" s="69"/>
      <c r="P242" s="69"/>
      <c r="U242" s="69"/>
      <c r="V242" s="69"/>
      <c r="W242" s="69"/>
      <c r="X242" s="69"/>
      <c r="Y242" s="69"/>
      <c r="AE242" s="69"/>
      <c r="AF242" s="69"/>
      <c r="AH242" s="69"/>
      <c r="AI242" s="69"/>
      <c r="AJ242" s="69"/>
      <c r="AK242" s="69"/>
      <c r="AL242" s="69"/>
      <c r="AM242" s="69"/>
      <c r="AN242" s="69"/>
    </row>
    <row r="243" spans="13:40" x14ac:dyDescent="0.55000000000000004">
      <c r="M243" s="69"/>
      <c r="N243" s="69"/>
      <c r="O243" s="69"/>
      <c r="P243" s="69"/>
      <c r="U243" s="69"/>
      <c r="V243" s="69"/>
      <c r="W243" s="69"/>
      <c r="X243" s="69"/>
      <c r="Y243" s="69"/>
      <c r="AE243" s="69"/>
      <c r="AF243" s="69"/>
      <c r="AH243" s="69"/>
      <c r="AI243" s="69"/>
      <c r="AJ243" s="69"/>
      <c r="AK243" s="69"/>
      <c r="AL243" s="69"/>
      <c r="AM243" s="69"/>
      <c r="AN243" s="69"/>
    </row>
    <row r="244" spans="13:40" x14ac:dyDescent="0.55000000000000004">
      <c r="M244" s="69"/>
      <c r="N244" s="69"/>
      <c r="O244" s="69"/>
      <c r="P244" s="69"/>
      <c r="U244" s="69"/>
      <c r="V244" s="69"/>
      <c r="W244" s="69"/>
      <c r="X244" s="69"/>
      <c r="Y244" s="69"/>
      <c r="AE244" s="69"/>
      <c r="AF244" s="69"/>
      <c r="AH244" s="69"/>
      <c r="AI244" s="69"/>
      <c r="AJ244" s="69"/>
      <c r="AK244" s="69"/>
      <c r="AL244" s="69"/>
      <c r="AM244" s="69"/>
      <c r="AN244" s="69"/>
    </row>
    <row r="245" spans="13:40" x14ac:dyDescent="0.55000000000000004">
      <c r="M245" s="69"/>
      <c r="N245" s="69"/>
      <c r="O245" s="69"/>
      <c r="P245" s="69"/>
      <c r="U245" s="69"/>
      <c r="V245" s="69"/>
      <c r="W245" s="69"/>
      <c r="X245" s="69"/>
      <c r="Y245" s="69"/>
      <c r="AE245" s="69"/>
      <c r="AF245" s="69"/>
      <c r="AH245" s="69"/>
      <c r="AI245" s="69"/>
      <c r="AJ245" s="69"/>
      <c r="AK245" s="69"/>
      <c r="AL245" s="69"/>
      <c r="AM245" s="69"/>
      <c r="AN245" s="69"/>
    </row>
    <row r="246" spans="13:40" x14ac:dyDescent="0.55000000000000004">
      <c r="M246" s="69"/>
      <c r="N246" s="69"/>
      <c r="O246" s="69"/>
      <c r="P246" s="69"/>
      <c r="U246" s="69"/>
      <c r="V246" s="69"/>
      <c r="W246" s="69"/>
      <c r="X246" s="69"/>
      <c r="Y246" s="69"/>
      <c r="AE246" s="69"/>
      <c r="AF246" s="69"/>
      <c r="AH246" s="69"/>
      <c r="AI246" s="69"/>
      <c r="AJ246" s="69"/>
      <c r="AK246" s="69"/>
      <c r="AL246" s="69"/>
      <c r="AM246" s="69"/>
      <c r="AN246" s="69"/>
    </row>
    <row r="247" spans="13:40" x14ac:dyDescent="0.55000000000000004">
      <c r="M247" s="69"/>
      <c r="N247" s="69"/>
      <c r="O247" s="69"/>
      <c r="P247" s="69"/>
      <c r="U247" s="69"/>
      <c r="V247" s="69"/>
      <c r="W247" s="69"/>
      <c r="X247" s="69"/>
      <c r="Y247" s="69"/>
      <c r="AE247" s="69"/>
      <c r="AF247" s="69"/>
      <c r="AH247" s="69"/>
      <c r="AI247" s="69"/>
      <c r="AJ247" s="69"/>
      <c r="AK247" s="69"/>
      <c r="AL247" s="69"/>
      <c r="AM247" s="69"/>
      <c r="AN247" s="69"/>
    </row>
    <row r="248" spans="13:40" x14ac:dyDescent="0.55000000000000004">
      <c r="M248" s="69"/>
      <c r="N248" s="69"/>
      <c r="O248" s="69"/>
      <c r="P248" s="69"/>
      <c r="U248" s="69"/>
      <c r="V248" s="69"/>
      <c r="W248" s="69"/>
      <c r="X248" s="69"/>
      <c r="Y248" s="69"/>
      <c r="AE248" s="69"/>
      <c r="AF248" s="69"/>
      <c r="AH248" s="69"/>
      <c r="AI248" s="69"/>
      <c r="AJ248" s="69"/>
      <c r="AK248" s="69"/>
      <c r="AL248" s="69"/>
      <c r="AM248" s="69"/>
      <c r="AN248" s="69"/>
    </row>
    <row r="249" spans="13:40" x14ac:dyDescent="0.55000000000000004">
      <c r="M249" s="69"/>
      <c r="N249" s="69"/>
      <c r="O249" s="69"/>
      <c r="P249" s="69"/>
      <c r="U249" s="69"/>
      <c r="V249" s="69"/>
      <c r="W249" s="69"/>
      <c r="X249" s="69"/>
      <c r="Y249" s="69"/>
      <c r="AE249" s="69"/>
      <c r="AF249" s="69"/>
      <c r="AH249" s="69"/>
      <c r="AI249" s="69"/>
      <c r="AJ249" s="69"/>
      <c r="AK249" s="69"/>
      <c r="AL249" s="69"/>
      <c r="AM249" s="69"/>
      <c r="AN249" s="69"/>
    </row>
    <row r="250" spans="13:40" x14ac:dyDescent="0.55000000000000004">
      <c r="M250" s="69"/>
      <c r="N250" s="69"/>
      <c r="O250" s="69"/>
      <c r="P250" s="69"/>
      <c r="U250" s="69"/>
      <c r="V250" s="69"/>
      <c r="W250" s="69"/>
      <c r="X250" s="69"/>
      <c r="Y250" s="69"/>
      <c r="AE250" s="69"/>
      <c r="AF250" s="69"/>
      <c r="AH250" s="69"/>
      <c r="AI250" s="69"/>
      <c r="AJ250" s="69"/>
      <c r="AK250" s="69"/>
      <c r="AL250" s="69"/>
      <c r="AM250" s="69"/>
      <c r="AN250" s="69"/>
    </row>
    <row r="251" spans="13:40" x14ac:dyDescent="0.55000000000000004">
      <c r="M251" s="69"/>
      <c r="N251" s="69"/>
      <c r="O251" s="69"/>
      <c r="P251" s="69"/>
      <c r="U251" s="69"/>
      <c r="V251" s="69"/>
      <c r="W251" s="69"/>
      <c r="X251" s="69"/>
      <c r="Y251" s="69"/>
      <c r="AE251" s="69"/>
      <c r="AF251" s="69"/>
      <c r="AH251" s="69"/>
      <c r="AI251" s="69"/>
      <c r="AJ251" s="69"/>
      <c r="AK251" s="69"/>
      <c r="AL251" s="69"/>
      <c r="AM251" s="69"/>
      <c r="AN251" s="69"/>
    </row>
    <row r="252" spans="13:40" x14ac:dyDescent="0.55000000000000004">
      <c r="M252" s="69"/>
      <c r="N252" s="69"/>
      <c r="O252" s="69"/>
      <c r="P252" s="69"/>
      <c r="U252" s="69"/>
      <c r="V252" s="69"/>
      <c r="W252" s="69"/>
      <c r="X252" s="69"/>
      <c r="Y252" s="69"/>
      <c r="AE252" s="69"/>
      <c r="AF252" s="69"/>
      <c r="AH252" s="69"/>
      <c r="AI252" s="69"/>
      <c r="AJ252" s="69"/>
      <c r="AK252" s="69"/>
      <c r="AL252" s="69"/>
      <c r="AM252" s="69"/>
      <c r="AN252" s="69"/>
    </row>
    <row r="253" spans="13:40" x14ac:dyDescent="0.55000000000000004">
      <c r="M253" s="69"/>
      <c r="N253" s="69"/>
      <c r="O253" s="69"/>
      <c r="P253" s="69"/>
      <c r="U253" s="69"/>
      <c r="V253" s="69"/>
      <c r="W253" s="69"/>
      <c r="X253" s="69"/>
      <c r="Y253" s="69"/>
      <c r="AE253" s="69"/>
      <c r="AF253" s="69"/>
      <c r="AH253" s="69"/>
      <c r="AI253" s="69"/>
      <c r="AJ253" s="69"/>
      <c r="AK253" s="69"/>
      <c r="AL253" s="69"/>
      <c r="AM253" s="69"/>
      <c r="AN253" s="69"/>
    </row>
    <row r="254" spans="13:40" x14ac:dyDescent="0.55000000000000004">
      <c r="M254" s="69"/>
      <c r="N254" s="69"/>
      <c r="O254" s="69"/>
      <c r="P254" s="69"/>
      <c r="U254" s="69"/>
      <c r="V254" s="69"/>
      <c r="W254" s="69"/>
      <c r="X254" s="69"/>
      <c r="Y254" s="69"/>
      <c r="AE254" s="69"/>
      <c r="AF254" s="69"/>
      <c r="AH254" s="69"/>
      <c r="AI254" s="69"/>
      <c r="AJ254" s="69"/>
      <c r="AK254" s="69"/>
      <c r="AL254" s="69"/>
      <c r="AM254" s="69"/>
      <c r="AN254" s="69"/>
    </row>
    <row r="255" spans="13:40" x14ac:dyDescent="0.55000000000000004">
      <c r="M255" s="69"/>
      <c r="N255" s="69"/>
      <c r="O255" s="69"/>
      <c r="P255" s="69"/>
      <c r="U255" s="69"/>
      <c r="V255" s="69"/>
      <c r="W255" s="69"/>
      <c r="X255" s="69"/>
      <c r="Y255" s="69"/>
      <c r="AE255" s="69"/>
      <c r="AF255" s="69"/>
      <c r="AH255" s="69"/>
      <c r="AI255" s="69"/>
      <c r="AJ255" s="69"/>
      <c r="AK255" s="69"/>
      <c r="AL255" s="69"/>
      <c r="AM255" s="69"/>
      <c r="AN255" s="69"/>
    </row>
    <row r="256" spans="13:40" x14ac:dyDescent="0.55000000000000004">
      <c r="M256" s="69"/>
      <c r="N256" s="69"/>
      <c r="O256" s="69"/>
      <c r="P256" s="69"/>
      <c r="U256" s="69"/>
      <c r="V256" s="69"/>
      <c r="W256" s="69"/>
      <c r="X256" s="69"/>
      <c r="Y256" s="69"/>
      <c r="AE256" s="69"/>
      <c r="AF256" s="69"/>
      <c r="AH256" s="69"/>
      <c r="AI256" s="69"/>
      <c r="AJ256" s="69"/>
      <c r="AK256" s="69"/>
      <c r="AL256" s="69"/>
      <c r="AM256" s="69"/>
      <c r="AN256" s="69"/>
    </row>
    <row r="257" spans="13:40" x14ac:dyDescent="0.55000000000000004">
      <c r="M257" s="69"/>
      <c r="N257" s="69"/>
      <c r="O257" s="69"/>
      <c r="P257" s="69"/>
      <c r="U257" s="69"/>
      <c r="V257" s="69"/>
      <c r="W257" s="69"/>
      <c r="X257" s="69"/>
      <c r="Y257" s="69"/>
      <c r="AE257" s="69"/>
      <c r="AF257" s="69"/>
      <c r="AH257" s="69"/>
      <c r="AI257" s="69"/>
      <c r="AJ257" s="69"/>
      <c r="AK257" s="69"/>
      <c r="AL257" s="69"/>
      <c r="AM257" s="69"/>
      <c r="AN257" s="69"/>
    </row>
    <row r="258" spans="13:40" x14ac:dyDescent="0.55000000000000004">
      <c r="M258" s="69"/>
      <c r="N258" s="69"/>
      <c r="O258" s="69"/>
      <c r="P258" s="69"/>
      <c r="U258" s="69"/>
      <c r="V258" s="69"/>
      <c r="W258" s="69"/>
      <c r="X258" s="69"/>
      <c r="Y258" s="69"/>
      <c r="AE258" s="69"/>
      <c r="AF258" s="69"/>
      <c r="AH258" s="69"/>
      <c r="AI258" s="69"/>
      <c r="AJ258" s="69"/>
      <c r="AK258" s="69"/>
      <c r="AL258" s="69"/>
      <c r="AM258" s="69"/>
      <c r="AN258" s="69"/>
    </row>
    <row r="259" spans="13:40" x14ac:dyDescent="0.55000000000000004">
      <c r="M259" s="69"/>
      <c r="N259" s="69"/>
      <c r="O259" s="69"/>
      <c r="P259" s="69"/>
      <c r="U259" s="69"/>
      <c r="V259" s="69"/>
      <c r="W259" s="69"/>
      <c r="X259" s="69"/>
      <c r="Y259" s="69"/>
      <c r="AE259" s="69"/>
      <c r="AF259" s="69"/>
      <c r="AH259" s="69"/>
      <c r="AI259" s="69"/>
      <c r="AJ259" s="69"/>
      <c r="AK259" s="69"/>
      <c r="AL259" s="69"/>
      <c r="AM259" s="69"/>
      <c r="AN259" s="69"/>
    </row>
    <row r="260" spans="13:40" x14ac:dyDescent="0.55000000000000004">
      <c r="M260" s="69"/>
      <c r="N260" s="69"/>
      <c r="O260" s="69"/>
      <c r="P260" s="69"/>
      <c r="U260" s="69"/>
      <c r="V260" s="69"/>
      <c r="W260" s="69"/>
      <c r="X260" s="69"/>
      <c r="Y260" s="69"/>
      <c r="AE260" s="69"/>
      <c r="AF260" s="69"/>
      <c r="AH260" s="69"/>
      <c r="AI260" s="69"/>
      <c r="AJ260" s="69"/>
      <c r="AK260" s="69"/>
      <c r="AL260" s="69"/>
      <c r="AM260" s="69"/>
      <c r="AN260" s="69"/>
    </row>
    <row r="261" spans="13:40" x14ac:dyDescent="0.55000000000000004">
      <c r="M261" s="69"/>
      <c r="N261" s="69"/>
      <c r="O261" s="69"/>
      <c r="P261" s="69"/>
      <c r="U261" s="69"/>
      <c r="V261" s="69"/>
      <c r="W261" s="69"/>
      <c r="X261" s="69"/>
      <c r="Y261" s="69"/>
      <c r="AE261" s="69"/>
      <c r="AF261" s="69"/>
      <c r="AH261" s="69"/>
      <c r="AI261" s="69"/>
      <c r="AJ261" s="69"/>
      <c r="AK261" s="69"/>
      <c r="AL261" s="69"/>
      <c r="AM261" s="69"/>
      <c r="AN261" s="69"/>
    </row>
    <row r="262" spans="13:40" x14ac:dyDescent="0.55000000000000004">
      <c r="M262" s="69"/>
      <c r="N262" s="69"/>
      <c r="O262" s="69"/>
      <c r="P262" s="69"/>
      <c r="U262" s="69"/>
      <c r="V262" s="69"/>
      <c r="W262" s="69"/>
      <c r="X262" s="69"/>
      <c r="Y262" s="69"/>
      <c r="AE262" s="69"/>
      <c r="AF262" s="69"/>
      <c r="AH262" s="69"/>
      <c r="AI262" s="69"/>
      <c r="AJ262" s="69"/>
      <c r="AK262" s="69"/>
      <c r="AL262" s="69"/>
      <c r="AM262" s="69"/>
      <c r="AN262" s="69"/>
    </row>
    <row r="263" spans="13:40" x14ac:dyDescent="0.55000000000000004">
      <c r="M263" s="69"/>
      <c r="N263" s="69"/>
      <c r="O263" s="69"/>
      <c r="P263" s="69"/>
      <c r="U263" s="69"/>
      <c r="V263" s="69"/>
      <c r="W263" s="69"/>
      <c r="X263" s="69"/>
      <c r="Y263" s="69"/>
      <c r="AE263" s="69"/>
      <c r="AF263" s="69"/>
      <c r="AH263" s="69"/>
      <c r="AI263" s="69"/>
      <c r="AJ263" s="69"/>
      <c r="AK263" s="69"/>
      <c r="AL263" s="69"/>
      <c r="AM263" s="69"/>
      <c r="AN263" s="69"/>
    </row>
    <row r="264" spans="13:40" x14ac:dyDescent="0.55000000000000004">
      <c r="M264" s="69"/>
      <c r="N264" s="69"/>
      <c r="O264" s="69"/>
      <c r="P264" s="69"/>
      <c r="U264" s="69"/>
      <c r="V264" s="69"/>
      <c r="W264" s="69"/>
      <c r="X264" s="69"/>
      <c r="Y264" s="69"/>
      <c r="AE264" s="69"/>
      <c r="AF264" s="69"/>
      <c r="AH264" s="69"/>
      <c r="AI264" s="69"/>
      <c r="AJ264" s="69"/>
      <c r="AK264" s="69"/>
      <c r="AL264" s="69"/>
      <c r="AM264" s="69"/>
      <c r="AN264" s="69"/>
    </row>
    <row r="265" spans="13:40" x14ac:dyDescent="0.55000000000000004">
      <c r="M265" s="69"/>
      <c r="N265" s="69"/>
      <c r="O265" s="69"/>
      <c r="P265" s="69"/>
      <c r="U265" s="69"/>
      <c r="V265" s="69"/>
      <c r="W265" s="69"/>
      <c r="X265" s="69"/>
      <c r="Y265" s="69"/>
      <c r="AE265" s="69"/>
      <c r="AF265" s="69"/>
      <c r="AH265" s="69"/>
      <c r="AI265" s="69"/>
      <c r="AJ265" s="69"/>
      <c r="AK265" s="69"/>
      <c r="AL265" s="69"/>
      <c r="AM265" s="69"/>
      <c r="AN265" s="69"/>
    </row>
    <row r="266" spans="13:40" x14ac:dyDescent="0.55000000000000004">
      <c r="M266" s="69"/>
      <c r="N266" s="69"/>
      <c r="O266" s="69"/>
      <c r="P266" s="69"/>
      <c r="U266" s="69"/>
      <c r="V266" s="69"/>
      <c r="W266" s="69"/>
      <c r="X266" s="69"/>
      <c r="Y266" s="69"/>
      <c r="AE266" s="69"/>
      <c r="AF266" s="69"/>
      <c r="AH266" s="69"/>
      <c r="AI266" s="69"/>
      <c r="AJ266" s="69"/>
      <c r="AK266" s="69"/>
      <c r="AL266" s="69"/>
      <c r="AM266" s="69"/>
      <c r="AN266" s="69"/>
    </row>
    <row r="267" spans="13:40" x14ac:dyDescent="0.55000000000000004">
      <c r="M267" s="69"/>
      <c r="N267" s="69"/>
      <c r="O267" s="69"/>
      <c r="P267" s="69"/>
      <c r="U267" s="69"/>
      <c r="V267" s="69"/>
      <c r="W267" s="69"/>
      <c r="X267" s="69"/>
      <c r="Y267" s="69"/>
      <c r="AE267" s="69"/>
      <c r="AF267" s="69"/>
      <c r="AH267" s="69"/>
      <c r="AI267" s="69"/>
      <c r="AJ267" s="69"/>
      <c r="AK267" s="69"/>
      <c r="AL267" s="69"/>
      <c r="AM267" s="69"/>
      <c r="AN267" s="69"/>
    </row>
    <row r="268" spans="13:40" x14ac:dyDescent="0.55000000000000004">
      <c r="M268" s="69"/>
      <c r="N268" s="69"/>
      <c r="O268" s="69"/>
      <c r="P268" s="69"/>
      <c r="U268" s="69"/>
      <c r="V268" s="69"/>
      <c r="W268" s="69"/>
      <c r="X268" s="69"/>
      <c r="Y268" s="69"/>
      <c r="AE268" s="69"/>
      <c r="AF268" s="69"/>
      <c r="AH268" s="69"/>
      <c r="AI268" s="69"/>
      <c r="AJ268" s="69"/>
      <c r="AK268" s="69"/>
      <c r="AL268" s="69"/>
      <c r="AM268" s="69"/>
      <c r="AN268" s="69"/>
    </row>
    <row r="269" spans="13:40" x14ac:dyDescent="0.55000000000000004">
      <c r="M269" s="69"/>
      <c r="N269" s="69"/>
      <c r="O269" s="69"/>
      <c r="P269" s="69"/>
      <c r="U269" s="69"/>
      <c r="V269" s="69"/>
      <c r="W269" s="69"/>
      <c r="X269" s="69"/>
      <c r="Y269" s="69"/>
      <c r="AE269" s="69"/>
      <c r="AF269" s="69"/>
      <c r="AH269" s="69"/>
      <c r="AI269" s="69"/>
      <c r="AJ269" s="69"/>
      <c r="AK269" s="69"/>
      <c r="AL269" s="69"/>
      <c r="AM269" s="69"/>
      <c r="AN269" s="69"/>
    </row>
    <row r="270" spans="13:40" x14ac:dyDescent="0.55000000000000004">
      <c r="M270" s="69"/>
      <c r="N270" s="69"/>
      <c r="O270" s="69"/>
      <c r="P270" s="69"/>
      <c r="U270" s="69"/>
      <c r="V270" s="69"/>
      <c r="W270" s="69"/>
      <c r="X270" s="69"/>
      <c r="Y270" s="69"/>
      <c r="AE270" s="69"/>
      <c r="AF270" s="69"/>
      <c r="AH270" s="69"/>
      <c r="AI270" s="69"/>
      <c r="AJ270" s="69"/>
      <c r="AK270" s="69"/>
      <c r="AL270" s="69"/>
      <c r="AM270" s="69"/>
      <c r="AN270" s="69"/>
    </row>
    <row r="271" spans="13:40" x14ac:dyDescent="0.55000000000000004">
      <c r="M271" s="69"/>
      <c r="N271" s="69"/>
      <c r="O271" s="69"/>
      <c r="P271" s="69"/>
      <c r="U271" s="69"/>
      <c r="V271" s="69"/>
      <c r="W271" s="69"/>
      <c r="X271" s="69"/>
      <c r="Y271" s="69"/>
      <c r="AE271" s="69"/>
      <c r="AF271" s="69"/>
      <c r="AH271" s="69"/>
      <c r="AI271" s="69"/>
      <c r="AJ271" s="69"/>
      <c r="AK271" s="69"/>
      <c r="AL271" s="69"/>
      <c r="AM271" s="69"/>
      <c r="AN271" s="69"/>
    </row>
    <row r="272" spans="13:40" x14ac:dyDescent="0.55000000000000004">
      <c r="M272" s="69"/>
      <c r="N272" s="69"/>
      <c r="O272" s="69"/>
      <c r="P272" s="69"/>
      <c r="U272" s="69"/>
      <c r="V272" s="69"/>
      <c r="W272" s="69"/>
      <c r="X272" s="69"/>
      <c r="Y272" s="69"/>
      <c r="AE272" s="69"/>
      <c r="AF272" s="69"/>
      <c r="AH272" s="69"/>
      <c r="AI272" s="69"/>
      <c r="AJ272" s="69"/>
      <c r="AK272" s="69"/>
      <c r="AL272" s="69"/>
      <c r="AM272" s="69"/>
      <c r="AN272" s="69"/>
    </row>
    <row r="273" spans="13:40" x14ac:dyDescent="0.55000000000000004">
      <c r="M273" s="69"/>
      <c r="N273" s="69"/>
      <c r="O273" s="69"/>
      <c r="P273" s="69"/>
      <c r="U273" s="69"/>
      <c r="V273" s="69"/>
      <c r="W273" s="69"/>
      <c r="X273" s="69"/>
      <c r="Y273" s="69"/>
      <c r="AE273" s="69"/>
      <c r="AF273" s="69"/>
      <c r="AH273" s="69"/>
      <c r="AI273" s="69"/>
      <c r="AJ273" s="69"/>
      <c r="AK273" s="69"/>
      <c r="AL273" s="69"/>
      <c r="AM273" s="69"/>
      <c r="AN273" s="69"/>
    </row>
    <row r="274" spans="13:40" x14ac:dyDescent="0.55000000000000004">
      <c r="M274" s="69"/>
      <c r="N274" s="69"/>
      <c r="O274" s="69"/>
      <c r="P274" s="69"/>
      <c r="U274" s="69"/>
      <c r="V274" s="69"/>
      <c r="W274" s="69"/>
      <c r="X274" s="69"/>
      <c r="Y274" s="69"/>
      <c r="AE274" s="69"/>
      <c r="AF274" s="69"/>
      <c r="AH274" s="69"/>
      <c r="AI274" s="69"/>
      <c r="AJ274" s="69"/>
      <c r="AK274" s="69"/>
      <c r="AL274" s="69"/>
      <c r="AM274" s="69"/>
      <c r="AN274" s="69"/>
    </row>
    <row r="275" spans="13:40" x14ac:dyDescent="0.55000000000000004">
      <c r="M275" s="69"/>
      <c r="N275" s="69"/>
      <c r="O275" s="69"/>
      <c r="P275" s="69"/>
      <c r="U275" s="69"/>
      <c r="V275" s="69"/>
      <c r="W275" s="69"/>
      <c r="X275" s="69"/>
      <c r="Y275" s="69"/>
      <c r="AE275" s="69"/>
      <c r="AF275" s="69"/>
      <c r="AH275" s="69"/>
      <c r="AI275" s="69"/>
      <c r="AJ275" s="69"/>
      <c r="AK275" s="69"/>
      <c r="AL275" s="69"/>
      <c r="AM275" s="69"/>
      <c r="AN275" s="69"/>
    </row>
    <row r="276" spans="13:40" x14ac:dyDescent="0.55000000000000004">
      <c r="M276" s="69"/>
      <c r="N276" s="69"/>
      <c r="O276" s="69"/>
      <c r="P276" s="69"/>
      <c r="U276" s="69"/>
      <c r="V276" s="69"/>
      <c r="W276" s="69"/>
      <c r="X276" s="69"/>
      <c r="Y276" s="69"/>
      <c r="AE276" s="69"/>
      <c r="AF276" s="69"/>
      <c r="AH276" s="69"/>
      <c r="AI276" s="69"/>
      <c r="AJ276" s="69"/>
      <c r="AK276" s="69"/>
      <c r="AL276" s="69"/>
      <c r="AM276" s="69"/>
      <c r="AN276" s="69"/>
    </row>
    <row r="277" spans="13:40" x14ac:dyDescent="0.55000000000000004">
      <c r="M277" s="69"/>
      <c r="N277" s="69"/>
      <c r="O277" s="69"/>
      <c r="P277" s="69"/>
      <c r="U277" s="69"/>
      <c r="V277" s="69"/>
      <c r="W277" s="69"/>
      <c r="X277" s="69"/>
      <c r="Y277" s="69"/>
      <c r="AE277" s="69"/>
      <c r="AF277" s="69"/>
      <c r="AH277" s="69"/>
      <c r="AI277" s="69"/>
      <c r="AJ277" s="69"/>
      <c r="AK277" s="69"/>
      <c r="AL277" s="69"/>
      <c r="AM277" s="69"/>
      <c r="AN277" s="69"/>
    </row>
    <row r="278" spans="13:40" x14ac:dyDescent="0.55000000000000004">
      <c r="M278" s="69"/>
      <c r="N278" s="69"/>
      <c r="O278" s="69"/>
      <c r="P278" s="69"/>
      <c r="U278" s="69"/>
      <c r="V278" s="69"/>
      <c r="W278" s="69"/>
      <c r="X278" s="69"/>
      <c r="Y278" s="69"/>
      <c r="AE278" s="69"/>
      <c r="AF278" s="69"/>
      <c r="AH278" s="69"/>
      <c r="AI278" s="69"/>
      <c r="AJ278" s="69"/>
      <c r="AK278" s="69"/>
      <c r="AL278" s="69"/>
      <c r="AM278" s="69"/>
      <c r="AN278" s="69"/>
    </row>
    <row r="279" spans="13:40" x14ac:dyDescent="0.55000000000000004">
      <c r="M279" s="69"/>
      <c r="N279" s="69"/>
      <c r="O279" s="69"/>
      <c r="P279" s="69"/>
      <c r="U279" s="69"/>
      <c r="V279" s="69"/>
      <c r="W279" s="69"/>
      <c r="X279" s="69"/>
      <c r="Y279" s="69"/>
      <c r="AE279" s="69"/>
      <c r="AF279" s="69"/>
      <c r="AH279" s="69"/>
      <c r="AI279" s="69"/>
      <c r="AJ279" s="69"/>
      <c r="AK279" s="69"/>
      <c r="AL279" s="69"/>
      <c r="AM279" s="69"/>
      <c r="AN279" s="69"/>
    </row>
    <row r="280" spans="13:40" x14ac:dyDescent="0.55000000000000004">
      <c r="M280" s="69"/>
      <c r="N280" s="69"/>
      <c r="O280" s="69"/>
      <c r="P280" s="69"/>
      <c r="U280" s="69"/>
      <c r="V280" s="69"/>
      <c r="W280" s="69"/>
      <c r="X280" s="69"/>
      <c r="Y280" s="69"/>
      <c r="AE280" s="69"/>
      <c r="AF280" s="69"/>
      <c r="AH280" s="69"/>
      <c r="AI280" s="69"/>
      <c r="AJ280" s="69"/>
      <c r="AK280" s="69"/>
      <c r="AL280" s="69"/>
      <c r="AM280" s="69"/>
      <c r="AN280" s="69"/>
    </row>
    <row r="281" spans="13:40" x14ac:dyDescent="0.55000000000000004">
      <c r="M281" s="69"/>
      <c r="N281" s="69"/>
      <c r="O281" s="69"/>
      <c r="P281" s="69"/>
      <c r="U281" s="69"/>
      <c r="V281" s="69"/>
      <c r="W281" s="69"/>
      <c r="X281" s="69"/>
      <c r="Y281" s="69"/>
      <c r="AE281" s="69"/>
      <c r="AF281" s="69"/>
      <c r="AH281" s="69"/>
      <c r="AI281" s="69"/>
      <c r="AJ281" s="69"/>
      <c r="AK281" s="69"/>
      <c r="AL281" s="69"/>
      <c r="AM281" s="69"/>
      <c r="AN281" s="69"/>
    </row>
    <row r="282" spans="13:40" x14ac:dyDescent="0.55000000000000004">
      <c r="M282" s="69"/>
      <c r="N282" s="69"/>
      <c r="O282" s="69"/>
      <c r="P282" s="69"/>
      <c r="U282" s="69"/>
      <c r="V282" s="69"/>
      <c r="W282" s="69"/>
      <c r="X282" s="69"/>
      <c r="Y282" s="69"/>
      <c r="AE282" s="69"/>
      <c r="AF282" s="69"/>
      <c r="AH282" s="69"/>
      <c r="AI282" s="69"/>
      <c r="AJ282" s="69"/>
      <c r="AK282" s="69"/>
      <c r="AL282" s="69"/>
      <c r="AM282" s="69"/>
      <c r="AN282" s="69"/>
    </row>
    <row r="283" spans="13:40" x14ac:dyDescent="0.55000000000000004">
      <c r="M283" s="69"/>
      <c r="N283" s="69"/>
      <c r="O283" s="69"/>
      <c r="P283" s="69"/>
      <c r="U283" s="69"/>
      <c r="V283" s="69"/>
      <c r="W283" s="69"/>
      <c r="X283" s="69"/>
      <c r="Y283" s="69"/>
      <c r="AE283" s="69"/>
      <c r="AF283" s="69"/>
      <c r="AH283" s="69"/>
      <c r="AI283" s="69"/>
      <c r="AJ283" s="69"/>
      <c r="AK283" s="69"/>
      <c r="AL283" s="69"/>
      <c r="AM283" s="69"/>
      <c r="AN283" s="69"/>
    </row>
    <row r="284" spans="13:40" x14ac:dyDescent="0.55000000000000004">
      <c r="M284" s="69"/>
      <c r="N284" s="69"/>
      <c r="O284" s="69"/>
      <c r="P284" s="69"/>
      <c r="U284" s="69"/>
      <c r="V284" s="69"/>
      <c r="W284" s="69"/>
      <c r="X284" s="69"/>
      <c r="Y284" s="69"/>
      <c r="AE284" s="69"/>
      <c r="AF284" s="69"/>
      <c r="AH284" s="69"/>
      <c r="AI284" s="69"/>
      <c r="AJ284" s="69"/>
      <c r="AK284" s="69"/>
      <c r="AL284" s="69"/>
      <c r="AM284" s="69"/>
      <c r="AN284" s="69"/>
    </row>
    <row r="285" spans="13:40" x14ac:dyDescent="0.55000000000000004">
      <c r="M285" s="69"/>
      <c r="N285" s="69"/>
      <c r="O285" s="69"/>
      <c r="P285" s="69"/>
      <c r="U285" s="69"/>
      <c r="V285" s="69"/>
      <c r="W285" s="69"/>
      <c r="X285" s="69"/>
      <c r="Y285" s="69"/>
      <c r="AE285" s="69"/>
      <c r="AF285" s="69"/>
      <c r="AH285" s="69"/>
      <c r="AI285" s="69"/>
      <c r="AJ285" s="69"/>
      <c r="AK285" s="69"/>
      <c r="AL285" s="69"/>
      <c r="AM285" s="69"/>
      <c r="AN285" s="69"/>
    </row>
    <row r="286" spans="13:40" x14ac:dyDescent="0.55000000000000004">
      <c r="M286" s="69"/>
      <c r="N286" s="69"/>
      <c r="O286" s="69"/>
      <c r="P286" s="69"/>
      <c r="U286" s="69"/>
      <c r="V286" s="69"/>
      <c r="W286" s="69"/>
      <c r="X286" s="69"/>
      <c r="Y286" s="69"/>
      <c r="AE286" s="69"/>
      <c r="AF286" s="69"/>
      <c r="AH286" s="69"/>
      <c r="AI286" s="69"/>
      <c r="AJ286" s="69"/>
      <c r="AK286" s="69"/>
      <c r="AL286" s="69"/>
      <c r="AM286" s="69"/>
      <c r="AN286" s="69"/>
    </row>
    <row r="287" spans="13:40" x14ac:dyDescent="0.55000000000000004">
      <c r="M287" s="69"/>
      <c r="N287" s="69"/>
      <c r="O287" s="69"/>
      <c r="P287" s="69"/>
      <c r="U287" s="69"/>
      <c r="V287" s="69"/>
      <c r="W287" s="69"/>
      <c r="X287" s="69"/>
      <c r="Y287" s="69"/>
      <c r="AE287" s="69"/>
      <c r="AF287" s="69"/>
      <c r="AH287" s="69"/>
      <c r="AI287" s="69"/>
      <c r="AJ287" s="69"/>
      <c r="AK287" s="69"/>
      <c r="AL287" s="69"/>
      <c r="AM287" s="69"/>
      <c r="AN287" s="69"/>
    </row>
    <row r="288" spans="13:40" x14ac:dyDescent="0.55000000000000004">
      <c r="M288" s="69"/>
      <c r="N288" s="69"/>
      <c r="O288" s="69"/>
      <c r="P288" s="69"/>
      <c r="U288" s="69"/>
      <c r="V288" s="69"/>
      <c r="W288" s="69"/>
      <c r="X288" s="69"/>
      <c r="Y288" s="69"/>
      <c r="AE288" s="69"/>
      <c r="AF288" s="69"/>
      <c r="AH288" s="69"/>
      <c r="AI288" s="69"/>
      <c r="AJ288" s="69"/>
      <c r="AK288" s="69"/>
      <c r="AL288" s="69"/>
      <c r="AM288" s="69"/>
      <c r="AN288" s="69"/>
    </row>
    <row r="289" spans="13:40" x14ac:dyDescent="0.55000000000000004">
      <c r="M289" s="69"/>
      <c r="N289" s="69"/>
      <c r="O289" s="69"/>
      <c r="P289" s="69"/>
      <c r="U289" s="69"/>
      <c r="V289" s="69"/>
      <c r="W289" s="69"/>
      <c r="X289" s="69"/>
      <c r="Y289" s="69"/>
      <c r="AE289" s="69"/>
      <c r="AF289" s="69"/>
      <c r="AH289" s="69"/>
      <c r="AI289" s="69"/>
      <c r="AJ289" s="69"/>
      <c r="AK289" s="69"/>
      <c r="AL289" s="69"/>
      <c r="AM289" s="69"/>
      <c r="AN289" s="6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9"/>
  <sheetViews>
    <sheetView tabSelected="1" topLeftCell="A10" zoomScale="130" zoomScaleNormal="130" workbookViewId="0">
      <selection activeCell="E18" sqref="E18"/>
    </sheetView>
  </sheetViews>
  <sheetFormatPr defaultColWidth="9.125" defaultRowHeight="14.25" x14ac:dyDescent="0.2"/>
  <cols>
    <col min="1" max="1" width="6.75" style="31" customWidth="1"/>
    <col min="2" max="2" width="2.875" style="31" customWidth="1"/>
    <col min="3" max="5" width="9.125" style="31"/>
    <col min="6" max="6" width="62.375" style="31" customWidth="1"/>
    <col min="7" max="7" width="57.875" style="31" customWidth="1"/>
    <col min="8" max="16384" width="9.125" style="31"/>
  </cols>
  <sheetData>
    <row r="1" spans="2:8" s="30" customFormat="1" ht="27.75" x14ac:dyDescent="0.65">
      <c r="B1" s="267" t="s">
        <v>14</v>
      </c>
      <c r="C1" s="267"/>
      <c r="D1" s="267"/>
      <c r="E1" s="267"/>
      <c r="F1" s="267"/>
      <c r="G1" s="74"/>
    </row>
    <row r="2" spans="2:8" s="30" customFormat="1" ht="27.75" x14ac:dyDescent="0.65">
      <c r="B2" s="74" t="s">
        <v>273</v>
      </c>
      <c r="C2" s="74"/>
      <c r="D2" s="74"/>
      <c r="E2" s="74"/>
      <c r="F2" s="74"/>
      <c r="G2" s="74"/>
    </row>
    <row r="3" spans="2:8" s="30" customFormat="1" ht="27.75" x14ac:dyDescent="0.65">
      <c r="B3" s="267" t="s">
        <v>204</v>
      </c>
      <c r="C3" s="267"/>
      <c r="D3" s="267"/>
      <c r="E3" s="267"/>
      <c r="F3" s="267"/>
      <c r="G3" s="74"/>
    </row>
    <row r="4" spans="2:8" s="30" customFormat="1" ht="27.75" x14ac:dyDescent="0.65">
      <c r="B4" s="268" t="s">
        <v>235</v>
      </c>
      <c r="C4" s="268"/>
      <c r="D4" s="268"/>
      <c r="E4" s="268"/>
      <c r="F4" s="268"/>
      <c r="G4" s="40"/>
      <c r="H4" s="40"/>
    </row>
    <row r="5" spans="2:8" ht="18" customHeight="1" x14ac:dyDescent="0.65">
      <c r="B5" s="56"/>
      <c r="C5" s="56"/>
      <c r="D5" s="56"/>
      <c r="E5" s="56"/>
      <c r="F5" s="56"/>
      <c r="G5" s="56"/>
    </row>
    <row r="6" spans="2:8" s="33" customFormat="1" ht="24" x14ac:dyDescent="0.55000000000000004">
      <c r="B6" s="32" t="s">
        <v>274</v>
      </c>
      <c r="C6" s="32"/>
      <c r="D6" s="32"/>
      <c r="E6" s="32"/>
      <c r="F6" s="32"/>
      <c r="G6" s="32"/>
    </row>
    <row r="7" spans="2:8" s="33" customFormat="1" ht="24" x14ac:dyDescent="0.55000000000000004">
      <c r="B7" s="266" t="s">
        <v>275</v>
      </c>
      <c r="C7" s="266"/>
      <c r="D7" s="266"/>
      <c r="E7" s="266"/>
      <c r="F7" s="266"/>
      <c r="G7" s="266"/>
    </row>
    <row r="8" spans="2:8" s="33" customFormat="1" ht="24" x14ac:dyDescent="0.55000000000000004">
      <c r="B8" s="68" t="s">
        <v>66</v>
      </c>
      <c r="C8" s="68"/>
      <c r="D8" s="68"/>
      <c r="E8" s="68"/>
      <c r="F8" s="68"/>
      <c r="G8" s="68"/>
    </row>
    <row r="9" spans="2:8" s="33" customFormat="1" ht="24" x14ac:dyDescent="0.55000000000000004">
      <c r="B9" s="266" t="s">
        <v>67</v>
      </c>
      <c r="C9" s="266"/>
      <c r="D9" s="266"/>
      <c r="E9" s="266"/>
      <c r="F9" s="266"/>
      <c r="G9" s="266"/>
    </row>
    <row r="10" spans="2:8" s="33" customFormat="1" ht="24" x14ac:dyDescent="0.55000000000000004">
      <c r="B10" s="68" t="s">
        <v>68</v>
      </c>
      <c r="D10" s="68"/>
      <c r="E10" s="68"/>
      <c r="F10" s="68"/>
      <c r="G10" s="68"/>
    </row>
    <row r="11" spans="2:8" s="33" customFormat="1" ht="24" x14ac:dyDescent="0.55000000000000004">
      <c r="B11" s="68" t="s">
        <v>69</v>
      </c>
      <c r="C11" s="68"/>
      <c r="D11" s="68"/>
      <c r="E11" s="68"/>
      <c r="F11" s="68"/>
      <c r="G11" s="68"/>
    </row>
    <row r="12" spans="2:8" s="3" customFormat="1" ht="24" x14ac:dyDescent="0.55000000000000004">
      <c r="B12" s="3" t="s">
        <v>276</v>
      </c>
      <c r="E12" s="231"/>
      <c r="F12" s="231"/>
      <c r="G12" s="231"/>
    </row>
    <row r="13" spans="2:8" s="3" customFormat="1" ht="24" x14ac:dyDescent="0.55000000000000004">
      <c r="B13" s="3" t="s">
        <v>262</v>
      </c>
      <c r="E13" s="231"/>
      <c r="F13" s="231"/>
      <c r="G13" s="231"/>
    </row>
    <row r="14" spans="2:8" s="3" customFormat="1" ht="24" x14ac:dyDescent="0.55000000000000004">
      <c r="B14" s="3" t="s">
        <v>263</v>
      </c>
      <c r="E14" s="231"/>
      <c r="F14" s="231"/>
      <c r="G14" s="231"/>
    </row>
    <row r="15" spans="2:8" s="3" customFormat="1" ht="24" x14ac:dyDescent="0.55000000000000004">
      <c r="B15" s="3" t="s">
        <v>264</v>
      </c>
      <c r="E15" s="231"/>
      <c r="F15" s="231"/>
      <c r="G15" s="231"/>
    </row>
    <row r="16" spans="2:8" s="33" customFormat="1" ht="24" x14ac:dyDescent="0.55000000000000004">
      <c r="B16" s="266" t="s">
        <v>269</v>
      </c>
      <c r="C16" s="266"/>
      <c r="D16" s="266"/>
      <c r="E16" s="266"/>
      <c r="F16" s="266"/>
      <c r="G16" s="266"/>
    </row>
    <row r="17" spans="1:10" s="3" customFormat="1" ht="24" x14ac:dyDescent="0.55000000000000004">
      <c r="A17" s="3" t="s">
        <v>265</v>
      </c>
      <c r="E17" s="169"/>
      <c r="F17" s="169"/>
      <c r="G17" s="169"/>
    </row>
    <row r="18" spans="1:10" s="3" customFormat="1" ht="24" x14ac:dyDescent="0.55000000000000004">
      <c r="A18" s="3" t="s">
        <v>266</v>
      </c>
      <c r="E18" s="169"/>
      <c r="F18" s="169"/>
      <c r="G18" s="169"/>
    </row>
    <row r="19" spans="1:10" s="3" customFormat="1" ht="24" x14ac:dyDescent="0.55000000000000004">
      <c r="A19" s="3" t="s">
        <v>267</v>
      </c>
      <c r="E19" s="169"/>
      <c r="F19" s="169"/>
      <c r="G19" s="169"/>
    </row>
    <row r="20" spans="1:10" s="3" customFormat="1" ht="24" x14ac:dyDescent="0.55000000000000004">
      <c r="A20" s="3" t="s">
        <v>268</v>
      </c>
      <c r="E20" s="169"/>
      <c r="F20" s="169"/>
      <c r="G20" s="169"/>
    </row>
    <row r="21" spans="1:10" s="116" customFormat="1" ht="24" x14ac:dyDescent="0.55000000000000004">
      <c r="B21" s="68"/>
      <c r="C21" s="3" t="s">
        <v>236</v>
      </c>
      <c r="D21" s="3"/>
      <c r="E21" s="3"/>
      <c r="F21" s="231"/>
      <c r="G21" s="231"/>
    </row>
    <row r="22" spans="1:10" s="116" customFormat="1" ht="24" x14ac:dyDescent="0.55000000000000004">
      <c r="B22" s="266" t="s">
        <v>250</v>
      </c>
      <c r="C22" s="266"/>
      <c r="D22" s="266"/>
      <c r="E22" s="266"/>
      <c r="F22" s="266"/>
      <c r="G22" s="231"/>
    </row>
    <row r="23" spans="1:10" s="116" customFormat="1" ht="24" x14ac:dyDescent="0.55000000000000004">
      <c r="B23" s="266" t="s">
        <v>251</v>
      </c>
      <c r="C23" s="266"/>
      <c r="D23" s="266"/>
      <c r="E23" s="266"/>
      <c r="F23" s="266"/>
      <c r="G23" s="231"/>
    </row>
    <row r="24" spans="1:10" s="3" customFormat="1" ht="24" x14ac:dyDescent="0.55000000000000004">
      <c r="B24" s="68"/>
      <c r="C24" s="68" t="s">
        <v>237</v>
      </c>
      <c r="D24" s="68"/>
      <c r="E24" s="68"/>
      <c r="F24" s="68"/>
      <c r="G24" s="68"/>
      <c r="H24" s="68"/>
      <c r="I24" s="68"/>
      <c r="J24" s="68"/>
    </row>
    <row r="25" spans="1:10" s="3" customFormat="1" ht="24" x14ac:dyDescent="0.55000000000000004">
      <c r="B25" s="68" t="s">
        <v>239</v>
      </c>
      <c r="C25" s="68"/>
      <c r="D25" s="68"/>
      <c r="E25" s="68"/>
      <c r="F25" s="68"/>
      <c r="G25" s="68"/>
      <c r="H25" s="68"/>
      <c r="I25" s="68"/>
      <c r="J25" s="68"/>
    </row>
    <row r="26" spans="1:10" s="3" customFormat="1" ht="24" x14ac:dyDescent="0.55000000000000004">
      <c r="B26" s="68" t="s">
        <v>270</v>
      </c>
      <c r="C26" s="68"/>
      <c r="D26" s="68"/>
      <c r="E26" s="68"/>
      <c r="F26" s="68"/>
      <c r="G26" s="68"/>
      <c r="H26" s="68"/>
      <c r="I26" s="68"/>
      <c r="J26" s="68"/>
    </row>
    <row r="27" spans="1:10" s="3" customFormat="1" ht="24" x14ac:dyDescent="0.55000000000000004">
      <c r="B27" s="68" t="s">
        <v>271</v>
      </c>
      <c r="C27" s="68"/>
      <c r="D27" s="68"/>
      <c r="E27" s="68"/>
      <c r="F27" s="68"/>
      <c r="G27" s="68"/>
      <c r="H27" s="68"/>
      <c r="I27" s="68"/>
      <c r="J27" s="68"/>
    </row>
    <row r="28" spans="1:10" s="3" customFormat="1" ht="24" x14ac:dyDescent="0.55000000000000004">
      <c r="B28" s="68" t="s">
        <v>272</v>
      </c>
      <c r="C28" s="68"/>
      <c r="D28" s="68"/>
      <c r="E28" s="68"/>
      <c r="F28" s="68"/>
      <c r="G28" s="68"/>
      <c r="H28" s="68"/>
      <c r="I28" s="68"/>
      <c r="J28" s="68"/>
    </row>
    <row r="29" spans="1:10" s="3" customFormat="1" ht="24" x14ac:dyDescent="0.55000000000000004">
      <c r="B29" s="14"/>
      <c r="C29" s="271" t="s">
        <v>240</v>
      </c>
      <c r="D29" s="271"/>
      <c r="E29" s="271"/>
      <c r="F29" s="271"/>
      <c r="G29" s="271"/>
      <c r="H29" s="271"/>
    </row>
    <row r="30" spans="1:10" s="3" customFormat="1" ht="24" x14ac:dyDescent="0.55000000000000004">
      <c r="B30" s="269" t="s">
        <v>228</v>
      </c>
      <c r="C30" s="270"/>
      <c r="D30" s="270"/>
      <c r="E30" s="270"/>
      <c r="F30" s="270"/>
      <c r="G30" s="270"/>
      <c r="H30" s="270"/>
    </row>
    <row r="31" spans="1:10" s="3" customFormat="1" ht="24" x14ac:dyDescent="0.55000000000000004">
      <c r="B31" s="269" t="s">
        <v>230</v>
      </c>
      <c r="C31" s="270"/>
      <c r="D31" s="270"/>
      <c r="E31" s="270"/>
      <c r="F31" s="270"/>
      <c r="G31" s="270"/>
      <c r="H31" s="270"/>
    </row>
    <row r="32" spans="1:10" s="3" customFormat="1" ht="24" x14ac:dyDescent="0.55000000000000004">
      <c r="B32" s="228" t="s">
        <v>229</v>
      </c>
      <c r="C32" s="229"/>
      <c r="D32" s="229"/>
      <c r="E32" s="229"/>
      <c r="F32" s="229"/>
      <c r="G32" s="229"/>
      <c r="H32" s="229"/>
    </row>
    <row r="33" spans="1:8" s="3" customFormat="1" ht="24" x14ac:dyDescent="0.55000000000000004">
      <c r="B33" s="34"/>
      <c r="C33" s="269" t="s">
        <v>241</v>
      </c>
      <c r="D33" s="269"/>
      <c r="E33" s="269"/>
      <c r="F33" s="269"/>
      <c r="G33" s="269"/>
      <c r="H33" s="269"/>
    </row>
    <row r="34" spans="1:8" s="3" customFormat="1" ht="24" x14ac:dyDescent="0.55000000000000004">
      <c r="B34" s="34" t="s">
        <v>243</v>
      </c>
      <c r="C34" s="228"/>
      <c r="D34" s="228"/>
      <c r="E34" s="228"/>
      <c r="F34" s="228"/>
      <c r="G34" s="228"/>
      <c r="H34" s="228"/>
    </row>
    <row r="35" spans="1:8" s="3" customFormat="1" ht="24" x14ac:dyDescent="0.55000000000000004">
      <c r="B35" s="269" t="s">
        <v>232</v>
      </c>
      <c r="C35" s="270"/>
      <c r="D35" s="270"/>
      <c r="E35" s="270"/>
      <c r="F35" s="270"/>
      <c r="G35" s="270"/>
      <c r="H35" s="270"/>
    </row>
    <row r="36" spans="1:8" s="3" customFormat="1" ht="24" x14ac:dyDescent="0.55000000000000004">
      <c r="B36" s="3" t="s">
        <v>233</v>
      </c>
    </row>
    <row r="37" spans="1:8" s="3" customFormat="1" ht="24" x14ac:dyDescent="0.55000000000000004">
      <c r="B37" s="3" t="s">
        <v>234</v>
      </c>
    </row>
    <row r="38" spans="1:8" s="3" customFormat="1" ht="24" x14ac:dyDescent="0.55000000000000004">
      <c r="B38" s="269"/>
      <c r="C38" s="270"/>
      <c r="D38" s="270"/>
      <c r="E38" s="270"/>
      <c r="F38" s="270"/>
      <c r="G38" s="270"/>
      <c r="H38" s="270"/>
    </row>
    <row r="39" spans="1:8" s="3" customFormat="1" ht="24" x14ac:dyDescent="0.55000000000000004"/>
    <row r="40" spans="1:8" s="3" customFormat="1" ht="24" x14ac:dyDescent="0.55000000000000004"/>
    <row r="41" spans="1:8" s="33" customFormat="1" ht="24" x14ac:dyDescent="0.55000000000000004">
      <c r="B41" s="230"/>
      <c r="D41" s="230"/>
      <c r="E41" s="230"/>
      <c r="F41" s="230"/>
      <c r="G41" s="230"/>
    </row>
    <row r="42" spans="1:8" s="3" customFormat="1" ht="24" x14ac:dyDescent="0.55000000000000004"/>
    <row r="43" spans="1:8" s="33" customFormat="1" ht="19.5" x14ac:dyDescent="0.25"/>
    <row r="44" spans="1:8" s="3" customFormat="1" ht="24" x14ac:dyDescent="0.55000000000000004"/>
    <row r="45" spans="1:8" s="3" customFormat="1" ht="24" x14ac:dyDescent="0.55000000000000004"/>
    <row r="46" spans="1:8" s="3" customFormat="1" ht="24" x14ac:dyDescent="0.55000000000000004"/>
    <row r="47" spans="1:8" s="3" customFormat="1" ht="24" x14ac:dyDescent="0.55000000000000004"/>
    <row r="48" spans="1:8" s="55" customFormat="1" ht="24" x14ac:dyDescent="0.55000000000000004">
      <c r="A48" s="153"/>
    </row>
    <row r="49" s="3" customFormat="1" ht="24" x14ac:dyDescent="0.55000000000000004"/>
  </sheetData>
  <mergeCells count="14">
    <mergeCell ref="B22:F22"/>
    <mergeCell ref="B23:F23"/>
    <mergeCell ref="B30:H30"/>
    <mergeCell ref="B9:G9"/>
    <mergeCell ref="B38:H38"/>
    <mergeCell ref="C29:H29"/>
    <mergeCell ref="B31:H31"/>
    <mergeCell ref="C33:H33"/>
    <mergeCell ref="B35:H35"/>
    <mergeCell ref="B7:G7"/>
    <mergeCell ref="B1:F1"/>
    <mergeCell ref="B3:F3"/>
    <mergeCell ref="B4:F4"/>
    <mergeCell ref="B16:G16"/>
  </mergeCells>
  <pageMargins left="0.25" right="0" top="0.5" bottom="0.2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1"/>
  <sheetViews>
    <sheetView view="pageBreakPreview" zoomScale="130" zoomScaleNormal="160" zoomScaleSheetLayoutView="130" workbookViewId="0">
      <selection activeCell="E6" sqref="E6"/>
    </sheetView>
  </sheetViews>
  <sheetFormatPr defaultRowHeight="23.25" x14ac:dyDescent="0.55000000000000004"/>
  <cols>
    <col min="1" max="1" width="4.875" style="1" customWidth="1"/>
    <col min="2" max="2" width="26.125" style="1" customWidth="1"/>
    <col min="3" max="3" width="8.25" style="1" customWidth="1"/>
    <col min="4" max="4" width="18.375" style="1" customWidth="1"/>
    <col min="5" max="5" width="10.625" style="2" customWidth="1"/>
    <col min="6" max="6" width="11.375" style="2" customWidth="1"/>
    <col min="7" max="7" width="10.875" style="2" customWidth="1"/>
    <col min="8" max="8" width="10.625" style="1" customWidth="1"/>
    <col min="9" max="255" width="9.125" style="1"/>
    <col min="256" max="256" width="10.875" style="1" customWidth="1"/>
    <col min="257" max="257" width="9.125" style="1"/>
    <col min="258" max="258" width="15.375" style="1" customWidth="1"/>
    <col min="259" max="259" width="30.875" style="1" customWidth="1"/>
    <col min="260" max="260" width="6.875" style="1" customWidth="1"/>
    <col min="261" max="261" width="7" style="1" customWidth="1"/>
    <col min="262" max="262" width="13.75" style="1" customWidth="1"/>
    <col min="263" max="511" width="9.125" style="1"/>
    <col min="512" max="512" width="10.875" style="1" customWidth="1"/>
    <col min="513" max="513" width="9.125" style="1"/>
    <col min="514" max="514" width="15.375" style="1" customWidth="1"/>
    <col min="515" max="515" width="30.875" style="1" customWidth="1"/>
    <col min="516" max="516" width="6.875" style="1" customWidth="1"/>
    <col min="517" max="517" width="7" style="1" customWidth="1"/>
    <col min="518" max="518" width="13.75" style="1" customWidth="1"/>
    <col min="519" max="767" width="9.125" style="1"/>
    <col min="768" max="768" width="10.875" style="1" customWidth="1"/>
    <col min="769" max="769" width="9.125" style="1"/>
    <col min="770" max="770" width="15.375" style="1" customWidth="1"/>
    <col min="771" max="771" width="30.875" style="1" customWidth="1"/>
    <col min="772" max="772" width="6.875" style="1" customWidth="1"/>
    <col min="773" max="773" width="7" style="1" customWidth="1"/>
    <col min="774" max="774" width="13.75" style="1" customWidth="1"/>
    <col min="775" max="1023" width="9.125" style="1"/>
    <col min="1024" max="1024" width="10.875" style="1" customWidth="1"/>
    <col min="1025" max="1025" width="9.125" style="1"/>
    <col min="1026" max="1026" width="15.375" style="1" customWidth="1"/>
    <col min="1027" max="1027" width="30.875" style="1" customWidth="1"/>
    <col min="1028" max="1028" width="6.875" style="1" customWidth="1"/>
    <col min="1029" max="1029" width="7" style="1" customWidth="1"/>
    <col min="1030" max="1030" width="13.75" style="1" customWidth="1"/>
    <col min="1031" max="1279" width="9.125" style="1"/>
    <col min="1280" max="1280" width="10.875" style="1" customWidth="1"/>
    <col min="1281" max="1281" width="9.125" style="1"/>
    <col min="1282" max="1282" width="15.375" style="1" customWidth="1"/>
    <col min="1283" max="1283" width="30.875" style="1" customWidth="1"/>
    <col min="1284" max="1284" width="6.875" style="1" customWidth="1"/>
    <col min="1285" max="1285" width="7" style="1" customWidth="1"/>
    <col min="1286" max="1286" width="13.75" style="1" customWidth="1"/>
    <col min="1287" max="1535" width="9.125" style="1"/>
    <col min="1536" max="1536" width="10.875" style="1" customWidth="1"/>
    <col min="1537" max="1537" width="9.125" style="1"/>
    <col min="1538" max="1538" width="15.375" style="1" customWidth="1"/>
    <col min="1539" max="1539" width="30.875" style="1" customWidth="1"/>
    <col min="1540" max="1540" width="6.875" style="1" customWidth="1"/>
    <col min="1541" max="1541" width="7" style="1" customWidth="1"/>
    <col min="1542" max="1542" width="13.75" style="1" customWidth="1"/>
    <col min="1543" max="1791" width="9.125" style="1"/>
    <col min="1792" max="1792" width="10.875" style="1" customWidth="1"/>
    <col min="1793" max="1793" width="9.125" style="1"/>
    <col min="1794" max="1794" width="15.375" style="1" customWidth="1"/>
    <col min="1795" max="1795" width="30.875" style="1" customWidth="1"/>
    <col min="1796" max="1796" width="6.875" style="1" customWidth="1"/>
    <col min="1797" max="1797" width="7" style="1" customWidth="1"/>
    <col min="1798" max="1798" width="13.75" style="1" customWidth="1"/>
    <col min="1799" max="2047" width="9.125" style="1"/>
    <col min="2048" max="2048" width="10.875" style="1" customWidth="1"/>
    <col min="2049" max="2049" width="9.125" style="1"/>
    <col min="2050" max="2050" width="15.375" style="1" customWidth="1"/>
    <col min="2051" max="2051" width="30.875" style="1" customWidth="1"/>
    <col min="2052" max="2052" width="6.875" style="1" customWidth="1"/>
    <col min="2053" max="2053" width="7" style="1" customWidth="1"/>
    <col min="2054" max="2054" width="13.75" style="1" customWidth="1"/>
    <col min="2055" max="2303" width="9.125" style="1"/>
    <col min="2304" max="2304" width="10.875" style="1" customWidth="1"/>
    <col min="2305" max="2305" width="9.125" style="1"/>
    <col min="2306" max="2306" width="15.375" style="1" customWidth="1"/>
    <col min="2307" max="2307" width="30.875" style="1" customWidth="1"/>
    <col min="2308" max="2308" width="6.875" style="1" customWidth="1"/>
    <col min="2309" max="2309" width="7" style="1" customWidth="1"/>
    <col min="2310" max="2310" width="13.75" style="1" customWidth="1"/>
    <col min="2311" max="2559" width="9.125" style="1"/>
    <col min="2560" max="2560" width="10.875" style="1" customWidth="1"/>
    <col min="2561" max="2561" width="9.125" style="1"/>
    <col min="2562" max="2562" width="15.375" style="1" customWidth="1"/>
    <col min="2563" max="2563" width="30.875" style="1" customWidth="1"/>
    <col min="2564" max="2564" width="6.875" style="1" customWidth="1"/>
    <col min="2565" max="2565" width="7" style="1" customWidth="1"/>
    <col min="2566" max="2566" width="13.75" style="1" customWidth="1"/>
    <col min="2567" max="2815" width="9.125" style="1"/>
    <col min="2816" max="2816" width="10.875" style="1" customWidth="1"/>
    <col min="2817" max="2817" width="9.125" style="1"/>
    <col min="2818" max="2818" width="15.375" style="1" customWidth="1"/>
    <col min="2819" max="2819" width="30.875" style="1" customWidth="1"/>
    <col min="2820" max="2820" width="6.875" style="1" customWidth="1"/>
    <col min="2821" max="2821" width="7" style="1" customWidth="1"/>
    <col min="2822" max="2822" width="13.75" style="1" customWidth="1"/>
    <col min="2823" max="3071" width="9.125" style="1"/>
    <col min="3072" max="3072" width="10.875" style="1" customWidth="1"/>
    <col min="3073" max="3073" width="9.125" style="1"/>
    <col min="3074" max="3074" width="15.375" style="1" customWidth="1"/>
    <col min="3075" max="3075" width="30.875" style="1" customWidth="1"/>
    <col min="3076" max="3076" width="6.875" style="1" customWidth="1"/>
    <col min="3077" max="3077" width="7" style="1" customWidth="1"/>
    <col min="3078" max="3078" width="13.75" style="1" customWidth="1"/>
    <col min="3079" max="3327" width="9.125" style="1"/>
    <col min="3328" max="3328" width="10.875" style="1" customWidth="1"/>
    <col min="3329" max="3329" width="9.125" style="1"/>
    <col min="3330" max="3330" width="15.375" style="1" customWidth="1"/>
    <col min="3331" max="3331" width="30.875" style="1" customWidth="1"/>
    <col min="3332" max="3332" width="6.875" style="1" customWidth="1"/>
    <col min="3333" max="3333" width="7" style="1" customWidth="1"/>
    <col min="3334" max="3334" width="13.75" style="1" customWidth="1"/>
    <col min="3335" max="3583" width="9.125" style="1"/>
    <col min="3584" max="3584" width="10.875" style="1" customWidth="1"/>
    <col min="3585" max="3585" width="9.125" style="1"/>
    <col min="3586" max="3586" width="15.375" style="1" customWidth="1"/>
    <col min="3587" max="3587" width="30.875" style="1" customWidth="1"/>
    <col min="3588" max="3588" width="6.875" style="1" customWidth="1"/>
    <col min="3589" max="3589" width="7" style="1" customWidth="1"/>
    <col min="3590" max="3590" width="13.75" style="1" customWidth="1"/>
    <col min="3591" max="3839" width="9.125" style="1"/>
    <col min="3840" max="3840" width="10.875" style="1" customWidth="1"/>
    <col min="3841" max="3841" width="9.125" style="1"/>
    <col min="3842" max="3842" width="15.375" style="1" customWidth="1"/>
    <col min="3843" max="3843" width="30.875" style="1" customWidth="1"/>
    <col min="3844" max="3844" width="6.875" style="1" customWidth="1"/>
    <col min="3845" max="3845" width="7" style="1" customWidth="1"/>
    <col min="3846" max="3846" width="13.75" style="1" customWidth="1"/>
    <col min="3847" max="4095" width="9.125" style="1"/>
    <col min="4096" max="4096" width="10.875" style="1" customWidth="1"/>
    <col min="4097" max="4097" width="9.125" style="1"/>
    <col min="4098" max="4098" width="15.375" style="1" customWidth="1"/>
    <col min="4099" max="4099" width="30.875" style="1" customWidth="1"/>
    <col min="4100" max="4100" width="6.875" style="1" customWidth="1"/>
    <col min="4101" max="4101" width="7" style="1" customWidth="1"/>
    <col min="4102" max="4102" width="13.75" style="1" customWidth="1"/>
    <col min="4103" max="4351" width="9.125" style="1"/>
    <col min="4352" max="4352" width="10.875" style="1" customWidth="1"/>
    <col min="4353" max="4353" width="9.125" style="1"/>
    <col min="4354" max="4354" width="15.375" style="1" customWidth="1"/>
    <col min="4355" max="4355" width="30.875" style="1" customWidth="1"/>
    <col min="4356" max="4356" width="6.875" style="1" customWidth="1"/>
    <col min="4357" max="4357" width="7" style="1" customWidth="1"/>
    <col min="4358" max="4358" width="13.75" style="1" customWidth="1"/>
    <col min="4359" max="4607" width="9.125" style="1"/>
    <col min="4608" max="4608" width="10.875" style="1" customWidth="1"/>
    <col min="4609" max="4609" width="9.125" style="1"/>
    <col min="4610" max="4610" width="15.375" style="1" customWidth="1"/>
    <col min="4611" max="4611" width="30.875" style="1" customWidth="1"/>
    <col min="4612" max="4612" width="6.875" style="1" customWidth="1"/>
    <col min="4613" max="4613" width="7" style="1" customWidth="1"/>
    <col min="4614" max="4614" width="13.75" style="1" customWidth="1"/>
    <col min="4615" max="4863" width="9.125" style="1"/>
    <col min="4864" max="4864" width="10.875" style="1" customWidth="1"/>
    <col min="4865" max="4865" width="9.125" style="1"/>
    <col min="4866" max="4866" width="15.375" style="1" customWidth="1"/>
    <col min="4867" max="4867" width="30.875" style="1" customWidth="1"/>
    <col min="4868" max="4868" width="6.875" style="1" customWidth="1"/>
    <col min="4869" max="4869" width="7" style="1" customWidth="1"/>
    <col min="4870" max="4870" width="13.75" style="1" customWidth="1"/>
    <col min="4871" max="5119" width="9.125" style="1"/>
    <col min="5120" max="5120" width="10.875" style="1" customWidth="1"/>
    <col min="5121" max="5121" width="9.125" style="1"/>
    <col min="5122" max="5122" width="15.375" style="1" customWidth="1"/>
    <col min="5123" max="5123" width="30.875" style="1" customWidth="1"/>
    <col min="5124" max="5124" width="6.875" style="1" customWidth="1"/>
    <col min="5125" max="5125" width="7" style="1" customWidth="1"/>
    <col min="5126" max="5126" width="13.75" style="1" customWidth="1"/>
    <col min="5127" max="5375" width="9.125" style="1"/>
    <col min="5376" max="5376" width="10.875" style="1" customWidth="1"/>
    <col min="5377" max="5377" width="9.125" style="1"/>
    <col min="5378" max="5378" width="15.375" style="1" customWidth="1"/>
    <col min="5379" max="5379" width="30.875" style="1" customWidth="1"/>
    <col min="5380" max="5380" width="6.875" style="1" customWidth="1"/>
    <col min="5381" max="5381" width="7" style="1" customWidth="1"/>
    <col min="5382" max="5382" width="13.75" style="1" customWidth="1"/>
    <col min="5383" max="5631" width="9.125" style="1"/>
    <col min="5632" max="5632" width="10.875" style="1" customWidth="1"/>
    <col min="5633" max="5633" width="9.125" style="1"/>
    <col min="5634" max="5634" width="15.375" style="1" customWidth="1"/>
    <col min="5635" max="5635" width="30.875" style="1" customWidth="1"/>
    <col min="5636" max="5636" width="6.875" style="1" customWidth="1"/>
    <col min="5637" max="5637" width="7" style="1" customWidth="1"/>
    <col min="5638" max="5638" width="13.75" style="1" customWidth="1"/>
    <col min="5639" max="5887" width="9.125" style="1"/>
    <col min="5888" max="5888" width="10.875" style="1" customWidth="1"/>
    <col min="5889" max="5889" width="9.125" style="1"/>
    <col min="5890" max="5890" width="15.375" style="1" customWidth="1"/>
    <col min="5891" max="5891" width="30.875" style="1" customWidth="1"/>
    <col min="5892" max="5892" width="6.875" style="1" customWidth="1"/>
    <col min="5893" max="5893" width="7" style="1" customWidth="1"/>
    <col min="5894" max="5894" width="13.75" style="1" customWidth="1"/>
    <col min="5895" max="6143" width="9.125" style="1"/>
    <col min="6144" max="6144" width="10.875" style="1" customWidth="1"/>
    <col min="6145" max="6145" width="9.125" style="1"/>
    <col min="6146" max="6146" width="15.375" style="1" customWidth="1"/>
    <col min="6147" max="6147" width="30.875" style="1" customWidth="1"/>
    <col min="6148" max="6148" width="6.875" style="1" customWidth="1"/>
    <col min="6149" max="6149" width="7" style="1" customWidth="1"/>
    <col min="6150" max="6150" width="13.75" style="1" customWidth="1"/>
    <col min="6151" max="6399" width="9.125" style="1"/>
    <col min="6400" max="6400" width="10.875" style="1" customWidth="1"/>
    <col min="6401" max="6401" width="9.125" style="1"/>
    <col min="6402" max="6402" width="15.375" style="1" customWidth="1"/>
    <col min="6403" max="6403" width="30.875" style="1" customWidth="1"/>
    <col min="6404" max="6404" width="6.875" style="1" customWidth="1"/>
    <col min="6405" max="6405" width="7" style="1" customWidth="1"/>
    <col min="6406" max="6406" width="13.75" style="1" customWidth="1"/>
    <col min="6407" max="6655" width="9.125" style="1"/>
    <col min="6656" max="6656" width="10.875" style="1" customWidth="1"/>
    <col min="6657" max="6657" width="9.125" style="1"/>
    <col min="6658" max="6658" width="15.375" style="1" customWidth="1"/>
    <col min="6659" max="6659" width="30.875" style="1" customWidth="1"/>
    <col min="6660" max="6660" width="6.875" style="1" customWidth="1"/>
    <col min="6661" max="6661" width="7" style="1" customWidth="1"/>
    <col min="6662" max="6662" width="13.75" style="1" customWidth="1"/>
    <col min="6663" max="6911" width="9.125" style="1"/>
    <col min="6912" max="6912" width="10.875" style="1" customWidth="1"/>
    <col min="6913" max="6913" width="9.125" style="1"/>
    <col min="6914" max="6914" width="15.375" style="1" customWidth="1"/>
    <col min="6915" max="6915" width="30.875" style="1" customWidth="1"/>
    <col min="6916" max="6916" width="6.875" style="1" customWidth="1"/>
    <col min="6917" max="6917" width="7" style="1" customWidth="1"/>
    <col min="6918" max="6918" width="13.75" style="1" customWidth="1"/>
    <col min="6919" max="7167" width="9.125" style="1"/>
    <col min="7168" max="7168" width="10.875" style="1" customWidth="1"/>
    <col min="7169" max="7169" width="9.125" style="1"/>
    <col min="7170" max="7170" width="15.375" style="1" customWidth="1"/>
    <col min="7171" max="7171" width="30.875" style="1" customWidth="1"/>
    <col min="7172" max="7172" width="6.875" style="1" customWidth="1"/>
    <col min="7173" max="7173" width="7" style="1" customWidth="1"/>
    <col min="7174" max="7174" width="13.75" style="1" customWidth="1"/>
    <col min="7175" max="7423" width="9.125" style="1"/>
    <col min="7424" max="7424" width="10.875" style="1" customWidth="1"/>
    <col min="7425" max="7425" width="9.125" style="1"/>
    <col min="7426" max="7426" width="15.375" style="1" customWidth="1"/>
    <col min="7427" max="7427" width="30.875" style="1" customWidth="1"/>
    <col min="7428" max="7428" width="6.875" style="1" customWidth="1"/>
    <col min="7429" max="7429" width="7" style="1" customWidth="1"/>
    <col min="7430" max="7430" width="13.75" style="1" customWidth="1"/>
    <col min="7431" max="7679" width="9.125" style="1"/>
    <col min="7680" max="7680" width="10.875" style="1" customWidth="1"/>
    <col min="7681" max="7681" width="9.125" style="1"/>
    <col min="7682" max="7682" width="15.375" style="1" customWidth="1"/>
    <col min="7683" max="7683" width="30.875" style="1" customWidth="1"/>
    <col min="7684" max="7684" width="6.875" style="1" customWidth="1"/>
    <col min="7685" max="7685" width="7" style="1" customWidth="1"/>
    <col min="7686" max="7686" width="13.75" style="1" customWidth="1"/>
    <col min="7687" max="7935" width="9.125" style="1"/>
    <col min="7936" max="7936" width="10.875" style="1" customWidth="1"/>
    <col min="7937" max="7937" width="9.125" style="1"/>
    <col min="7938" max="7938" width="15.375" style="1" customWidth="1"/>
    <col min="7939" max="7939" width="30.875" style="1" customWidth="1"/>
    <col min="7940" max="7940" width="6.875" style="1" customWidth="1"/>
    <col min="7941" max="7941" width="7" style="1" customWidth="1"/>
    <col min="7942" max="7942" width="13.75" style="1" customWidth="1"/>
    <col min="7943" max="8191" width="9.125" style="1"/>
    <col min="8192" max="8192" width="10.875" style="1" customWidth="1"/>
    <col min="8193" max="8193" width="9.125" style="1"/>
    <col min="8194" max="8194" width="15.375" style="1" customWidth="1"/>
    <col min="8195" max="8195" width="30.875" style="1" customWidth="1"/>
    <col min="8196" max="8196" width="6.875" style="1" customWidth="1"/>
    <col min="8197" max="8197" width="7" style="1" customWidth="1"/>
    <col min="8198" max="8198" width="13.75" style="1" customWidth="1"/>
    <col min="8199" max="8447" width="9.125" style="1"/>
    <col min="8448" max="8448" width="10.875" style="1" customWidth="1"/>
    <col min="8449" max="8449" width="9.125" style="1"/>
    <col min="8450" max="8450" width="15.375" style="1" customWidth="1"/>
    <col min="8451" max="8451" width="30.875" style="1" customWidth="1"/>
    <col min="8452" max="8452" width="6.875" style="1" customWidth="1"/>
    <col min="8453" max="8453" width="7" style="1" customWidth="1"/>
    <col min="8454" max="8454" width="13.75" style="1" customWidth="1"/>
    <col min="8455" max="8703" width="9.125" style="1"/>
    <col min="8704" max="8704" width="10.875" style="1" customWidth="1"/>
    <col min="8705" max="8705" width="9.125" style="1"/>
    <col min="8706" max="8706" width="15.375" style="1" customWidth="1"/>
    <col min="8707" max="8707" width="30.875" style="1" customWidth="1"/>
    <col min="8708" max="8708" width="6.875" style="1" customWidth="1"/>
    <col min="8709" max="8709" width="7" style="1" customWidth="1"/>
    <col min="8710" max="8710" width="13.75" style="1" customWidth="1"/>
    <col min="8711" max="8959" width="9.125" style="1"/>
    <col min="8960" max="8960" width="10.875" style="1" customWidth="1"/>
    <col min="8961" max="8961" width="9.125" style="1"/>
    <col min="8962" max="8962" width="15.375" style="1" customWidth="1"/>
    <col min="8963" max="8963" width="30.875" style="1" customWidth="1"/>
    <col min="8964" max="8964" width="6.875" style="1" customWidth="1"/>
    <col min="8965" max="8965" width="7" style="1" customWidth="1"/>
    <col min="8966" max="8966" width="13.75" style="1" customWidth="1"/>
    <col min="8967" max="9215" width="9.125" style="1"/>
    <col min="9216" max="9216" width="10.875" style="1" customWidth="1"/>
    <col min="9217" max="9217" width="9.125" style="1"/>
    <col min="9218" max="9218" width="15.375" style="1" customWidth="1"/>
    <col min="9219" max="9219" width="30.875" style="1" customWidth="1"/>
    <col min="9220" max="9220" width="6.875" style="1" customWidth="1"/>
    <col min="9221" max="9221" width="7" style="1" customWidth="1"/>
    <col min="9222" max="9222" width="13.75" style="1" customWidth="1"/>
    <col min="9223" max="9471" width="9.125" style="1"/>
    <col min="9472" max="9472" width="10.875" style="1" customWidth="1"/>
    <col min="9473" max="9473" width="9.125" style="1"/>
    <col min="9474" max="9474" width="15.375" style="1" customWidth="1"/>
    <col min="9475" max="9475" width="30.875" style="1" customWidth="1"/>
    <col min="9476" max="9476" width="6.875" style="1" customWidth="1"/>
    <col min="9477" max="9477" width="7" style="1" customWidth="1"/>
    <col min="9478" max="9478" width="13.75" style="1" customWidth="1"/>
    <col min="9479" max="9727" width="9.125" style="1"/>
    <col min="9728" max="9728" width="10.875" style="1" customWidth="1"/>
    <col min="9729" max="9729" width="9.125" style="1"/>
    <col min="9730" max="9730" width="15.375" style="1" customWidth="1"/>
    <col min="9731" max="9731" width="30.875" style="1" customWidth="1"/>
    <col min="9732" max="9732" width="6.875" style="1" customWidth="1"/>
    <col min="9733" max="9733" width="7" style="1" customWidth="1"/>
    <col min="9734" max="9734" width="13.75" style="1" customWidth="1"/>
    <col min="9735" max="9983" width="9.125" style="1"/>
    <col min="9984" max="9984" width="10.875" style="1" customWidth="1"/>
    <col min="9985" max="9985" width="9.125" style="1"/>
    <col min="9986" max="9986" width="15.375" style="1" customWidth="1"/>
    <col min="9987" max="9987" width="30.875" style="1" customWidth="1"/>
    <col min="9988" max="9988" width="6.875" style="1" customWidth="1"/>
    <col min="9989" max="9989" width="7" style="1" customWidth="1"/>
    <col min="9990" max="9990" width="13.75" style="1" customWidth="1"/>
    <col min="9991" max="10239" width="9.125" style="1"/>
    <col min="10240" max="10240" width="10.875" style="1" customWidth="1"/>
    <col min="10241" max="10241" width="9.125" style="1"/>
    <col min="10242" max="10242" width="15.375" style="1" customWidth="1"/>
    <col min="10243" max="10243" width="30.875" style="1" customWidth="1"/>
    <col min="10244" max="10244" width="6.875" style="1" customWidth="1"/>
    <col min="10245" max="10245" width="7" style="1" customWidth="1"/>
    <col min="10246" max="10246" width="13.75" style="1" customWidth="1"/>
    <col min="10247" max="10495" width="9.125" style="1"/>
    <col min="10496" max="10496" width="10.875" style="1" customWidth="1"/>
    <col min="10497" max="10497" width="9.125" style="1"/>
    <col min="10498" max="10498" width="15.375" style="1" customWidth="1"/>
    <col min="10499" max="10499" width="30.875" style="1" customWidth="1"/>
    <col min="10500" max="10500" width="6.875" style="1" customWidth="1"/>
    <col min="10501" max="10501" width="7" style="1" customWidth="1"/>
    <col min="10502" max="10502" width="13.75" style="1" customWidth="1"/>
    <col min="10503" max="10751" width="9.125" style="1"/>
    <col min="10752" max="10752" width="10.875" style="1" customWidth="1"/>
    <col min="10753" max="10753" width="9.125" style="1"/>
    <col min="10754" max="10754" width="15.375" style="1" customWidth="1"/>
    <col min="10755" max="10755" width="30.875" style="1" customWidth="1"/>
    <col min="10756" max="10756" width="6.875" style="1" customWidth="1"/>
    <col min="10757" max="10757" width="7" style="1" customWidth="1"/>
    <col min="10758" max="10758" width="13.75" style="1" customWidth="1"/>
    <col min="10759" max="11007" width="9.125" style="1"/>
    <col min="11008" max="11008" width="10.875" style="1" customWidth="1"/>
    <col min="11009" max="11009" width="9.125" style="1"/>
    <col min="11010" max="11010" width="15.375" style="1" customWidth="1"/>
    <col min="11011" max="11011" width="30.875" style="1" customWidth="1"/>
    <col min="11012" max="11012" width="6.875" style="1" customWidth="1"/>
    <col min="11013" max="11013" width="7" style="1" customWidth="1"/>
    <col min="11014" max="11014" width="13.75" style="1" customWidth="1"/>
    <col min="11015" max="11263" width="9.125" style="1"/>
    <col min="11264" max="11264" width="10.875" style="1" customWidth="1"/>
    <col min="11265" max="11265" width="9.125" style="1"/>
    <col min="11266" max="11266" width="15.375" style="1" customWidth="1"/>
    <col min="11267" max="11267" width="30.875" style="1" customWidth="1"/>
    <col min="11268" max="11268" width="6.875" style="1" customWidth="1"/>
    <col min="11269" max="11269" width="7" style="1" customWidth="1"/>
    <col min="11270" max="11270" width="13.75" style="1" customWidth="1"/>
    <col min="11271" max="11519" width="9.125" style="1"/>
    <col min="11520" max="11520" width="10.875" style="1" customWidth="1"/>
    <col min="11521" max="11521" width="9.125" style="1"/>
    <col min="11522" max="11522" width="15.375" style="1" customWidth="1"/>
    <col min="11523" max="11523" width="30.875" style="1" customWidth="1"/>
    <col min="11524" max="11524" width="6.875" style="1" customWidth="1"/>
    <col min="11525" max="11525" width="7" style="1" customWidth="1"/>
    <col min="11526" max="11526" width="13.75" style="1" customWidth="1"/>
    <col min="11527" max="11775" width="9.125" style="1"/>
    <col min="11776" max="11776" width="10.875" style="1" customWidth="1"/>
    <col min="11777" max="11777" width="9.125" style="1"/>
    <col min="11778" max="11778" width="15.375" style="1" customWidth="1"/>
    <col min="11779" max="11779" width="30.875" style="1" customWidth="1"/>
    <col min="11780" max="11780" width="6.875" style="1" customWidth="1"/>
    <col min="11781" max="11781" width="7" style="1" customWidth="1"/>
    <col min="11782" max="11782" width="13.75" style="1" customWidth="1"/>
    <col min="11783" max="12031" width="9.125" style="1"/>
    <col min="12032" max="12032" width="10.875" style="1" customWidth="1"/>
    <col min="12033" max="12033" width="9.125" style="1"/>
    <col min="12034" max="12034" width="15.375" style="1" customWidth="1"/>
    <col min="12035" max="12035" width="30.875" style="1" customWidth="1"/>
    <col min="12036" max="12036" width="6.875" style="1" customWidth="1"/>
    <col min="12037" max="12037" width="7" style="1" customWidth="1"/>
    <col min="12038" max="12038" width="13.75" style="1" customWidth="1"/>
    <col min="12039" max="12287" width="9.125" style="1"/>
    <col min="12288" max="12288" width="10.875" style="1" customWidth="1"/>
    <col min="12289" max="12289" width="9.125" style="1"/>
    <col min="12290" max="12290" width="15.375" style="1" customWidth="1"/>
    <col min="12291" max="12291" width="30.875" style="1" customWidth="1"/>
    <col min="12292" max="12292" width="6.875" style="1" customWidth="1"/>
    <col min="12293" max="12293" width="7" style="1" customWidth="1"/>
    <col min="12294" max="12294" width="13.75" style="1" customWidth="1"/>
    <col min="12295" max="12543" width="9.125" style="1"/>
    <col min="12544" max="12544" width="10.875" style="1" customWidth="1"/>
    <col min="12545" max="12545" width="9.125" style="1"/>
    <col min="12546" max="12546" width="15.375" style="1" customWidth="1"/>
    <col min="12547" max="12547" width="30.875" style="1" customWidth="1"/>
    <col min="12548" max="12548" width="6.875" style="1" customWidth="1"/>
    <col min="12549" max="12549" width="7" style="1" customWidth="1"/>
    <col min="12550" max="12550" width="13.75" style="1" customWidth="1"/>
    <col min="12551" max="12799" width="9.125" style="1"/>
    <col min="12800" max="12800" width="10.875" style="1" customWidth="1"/>
    <col min="12801" max="12801" width="9.125" style="1"/>
    <col min="12802" max="12802" width="15.375" style="1" customWidth="1"/>
    <col min="12803" max="12803" width="30.875" style="1" customWidth="1"/>
    <col min="12804" max="12804" width="6.875" style="1" customWidth="1"/>
    <col min="12805" max="12805" width="7" style="1" customWidth="1"/>
    <col min="12806" max="12806" width="13.75" style="1" customWidth="1"/>
    <col min="12807" max="13055" width="9.125" style="1"/>
    <col min="13056" max="13056" width="10.875" style="1" customWidth="1"/>
    <col min="13057" max="13057" width="9.125" style="1"/>
    <col min="13058" max="13058" width="15.375" style="1" customWidth="1"/>
    <col min="13059" max="13059" width="30.875" style="1" customWidth="1"/>
    <col min="13060" max="13060" width="6.875" style="1" customWidth="1"/>
    <col min="13061" max="13061" width="7" style="1" customWidth="1"/>
    <col min="13062" max="13062" width="13.75" style="1" customWidth="1"/>
    <col min="13063" max="13311" width="9.125" style="1"/>
    <col min="13312" max="13312" width="10.875" style="1" customWidth="1"/>
    <col min="13313" max="13313" width="9.125" style="1"/>
    <col min="13314" max="13314" width="15.375" style="1" customWidth="1"/>
    <col min="13315" max="13315" width="30.875" style="1" customWidth="1"/>
    <col min="13316" max="13316" width="6.875" style="1" customWidth="1"/>
    <col min="13317" max="13317" width="7" style="1" customWidth="1"/>
    <col min="13318" max="13318" width="13.75" style="1" customWidth="1"/>
    <col min="13319" max="13567" width="9.125" style="1"/>
    <col min="13568" max="13568" width="10.875" style="1" customWidth="1"/>
    <col min="13569" max="13569" width="9.125" style="1"/>
    <col min="13570" max="13570" width="15.375" style="1" customWidth="1"/>
    <col min="13571" max="13571" width="30.875" style="1" customWidth="1"/>
    <col min="13572" max="13572" width="6.875" style="1" customWidth="1"/>
    <col min="13573" max="13573" width="7" style="1" customWidth="1"/>
    <col min="13574" max="13574" width="13.75" style="1" customWidth="1"/>
    <col min="13575" max="13823" width="9.125" style="1"/>
    <col min="13824" max="13824" width="10.875" style="1" customWidth="1"/>
    <col min="13825" max="13825" width="9.125" style="1"/>
    <col min="13826" max="13826" width="15.375" style="1" customWidth="1"/>
    <col min="13827" max="13827" width="30.875" style="1" customWidth="1"/>
    <col min="13828" max="13828" width="6.875" style="1" customWidth="1"/>
    <col min="13829" max="13829" width="7" style="1" customWidth="1"/>
    <col min="13830" max="13830" width="13.75" style="1" customWidth="1"/>
    <col min="13831" max="14079" width="9.125" style="1"/>
    <col min="14080" max="14080" width="10.875" style="1" customWidth="1"/>
    <col min="14081" max="14081" width="9.125" style="1"/>
    <col min="14082" max="14082" width="15.375" style="1" customWidth="1"/>
    <col min="14083" max="14083" width="30.875" style="1" customWidth="1"/>
    <col min="14084" max="14084" width="6.875" style="1" customWidth="1"/>
    <col min="14085" max="14085" width="7" style="1" customWidth="1"/>
    <col min="14086" max="14086" width="13.75" style="1" customWidth="1"/>
    <col min="14087" max="14335" width="9.125" style="1"/>
    <col min="14336" max="14336" width="10.875" style="1" customWidth="1"/>
    <col min="14337" max="14337" width="9.125" style="1"/>
    <col min="14338" max="14338" width="15.375" style="1" customWidth="1"/>
    <col min="14339" max="14339" width="30.875" style="1" customWidth="1"/>
    <col min="14340" max="14340" width="6.875" style="1" customWidth="1"/>
    <col min="14341" max="14341" width="7" style="1" customWidth="1"/>
    <col min="14342" max="14342" width="13.75" style="1" customWidth="1"/>
    <col min="14343" max="14591" width="9.125" style="1"/>
    <col min="14592" max="14592" width="10.875" style="1" customWidth="1"/>
    <col min="14593" max="14593" width="9.125" style="1"/>
    <col min="14594" max="14594" width="15.375" style="1" customWidth="1"/>
    <col min="14595" max="14595" width="30.875" style="1" customWidth="1"/>
    <col min="14596" max="14596" width="6.875" style="1" customWidth="1"/>
    <col min="14597" max="14597" width="7" style="1" customWidth="1"/>
    <col min="14598" max="14598" width="13.75" style="1" customWidth="1"/>
    <col min="14599" max="14847" width="9.125" style="1"/>
    <col min="14848" max="14848" width="10.875" style="1" customWidth="1"/>
    <col min="14849" max="14849" width="9.125" style="1"/>
    <col min="14850" max="14850" width="15.375" style="1" customWidth="1"/>
    <col min="14851" max="14851" width="30.875" style="1" customWidth="1"/>
    <col min="14852" max="14852" width="6.875" style="1" customWidth="1"/>
    <col min="14853" max="14853" width="7" style="1" customWidth="1"/>
    <col min="14854" max="14854" width="13.75" style="1" customWidth="1"/>
    <col min="14855" max="15103" width="9.125" style="1"/>
    <col min="15104" max="15104" width="10.875" style="1" customWidth="1"/>
    <col min="15105" max="15105" width="9.125" style="1"/>
    <col min="15106" max="15106" width="15.375" style="1" customWidth="1"/>
    <col min="15107" max="15107" width="30.875" style="1" customWidth="1"/>
    <col min="15108" max="15108" width="6.875" style="1" customWidth="1"/>
    <col min="15109" max="15109" width="7" style="1" customWidth="1"/>
    <col min="15110" max="15110" width="13.75" style="1" customWidth="1"/>
    <col min="15111" max="15359" width="9.125" style="1"/>
    <col min="15360" max="15360" width="10.875" style="1" customWidth="1"/>
    <col min="15361" max="15361" width="9.125" style="1"/>
    <col min="15362" max="15362" width="15.375" style="1" customWidth="1"/>
    <col min="15363" max="15363" width="30.875" style="1" customWidth="1"/>
    <col min="15364" max="15364" width="6.875" style="1" customWidth="1"/>
    <col min="15365" max="15365" width="7" style="1" customWidth="1"/>
    <col min="15366" max="15366" width="13.75" style="1" customWidth="1"/>
    <col min="15367" max="15615" width="9.125" style="1"/>
    <col min="15616" max="15616" width="10.875" style="1" customWidth="1"/>
    <col min="15617" max="15617" width="9.125" style="1"/>
    <col min="15618" max="15618" width="15.375" style="1" customWidth="1"/>
    <col min="15619" max="15619" width="30.875" style="1" customWidth="1"/>
    <col min="15620" max="15620" width="6.875" style="1" customWidth="1"/>
    <col min="15621" max="15621" width="7" style="1" customWidth="1"/>
    <col min="15622" max="15622" width="13.75" style="1" customWidth="1"/>
    <col min="15623" max="15871" width="9.125" style="1"/>
    <col min="15872" max="15872" width="10.875" style="1" customWidth="1"/>
    <col min="15873" max="15873" width="9.125" style="1"/>
    <col min="15874" max="15874" width="15.375" style="1" customWidth="1"/>
    <col min="15875" max="15875" width="30.875" style="1" customWidth="1"/>
    <col min="15876" max="15876" width="6.875" style="1" customWidth="1"/>
    <col min="15877" max="15877" width="7" style="1" customWidth="1"/>
    <col min="15878" max="15878" width="13.75" style="1" customWidth="1"/>
    <col min="15879" max="16127" width="9.125" style="1"/>
    <col min="16128" max="16128" width="10.875" style="1" customWidth="1"/>
    <col min="16129" max="16129" width="9.125" style="1"/>
    <col min="16130" max="16130" width="15.375" style="1" customWidth="1"/>
    <col min="16131" max="16131" width="30.875" style="1" customWidth="1"/>
    <col min="16132" max="16132" width="6.875" style="1" customWidth="1"/>
    <col min="16133" max="16133" width="7" style="1" customWidth="1"/>
    <col min="16134" max="16134" width="13.75" style="1" customWidth="1"/>
    <col min="16135" max="16381" width="9.125" style="1"/>
    <col min="16382" max="16384" width="9" style="1" customWidth="1"/>
  </cols>
  <sheetData>
    <row r="1" spans="1:8" s="3" customFormat="1" ht="24" x14ac:dyDescent="0.55000000000000004">
      <c r="A1" s="272" t="s">
        <v>221</v>
      </c>
      <c r="B1" s="272"/>
      <c r="C1" s="272"/>
      <c r="D1" s="272"/>
      <c r="E1" s="272"/>
      <c r="F1" s="272"/>
      <c r="G1" s="44"/>
      <c r="H1" s="44"/>
    </row>
    <row r="2" spans="1:8" s="3" customFormat="1" ht="24" x14ac:dyDescent="0.55000000000000004">
      <c r="A2" s="174"/>
      <c r="B2" s="174"/>
      <c r="C2" s="174"/>
      <c r="D2" s="174"/>
      <c r="E2" s="174"/>
      <c r="F2" s="174"/>
      <c r="G2" s="174"/>
      <c r="H2" s="44"/>
    </row>
    <row r="3" spans="1:8" s="11" customFormat="1" ht="27.75" x14ac:dyDescent="0.65">
      <c r="A3" s="284" t="s">
        <v>277</v>
      </c>
      <c r="B3" s="284"/>
      <c r="C3" s="284"/>
      <c r="D3" s="284"/>
      <c r="E3" s="284"/>
      <c r="F3" s="284"/>
      <c r="G3" s="284"/>
      <c r="H3" s="74"/>
    </row>
    <row r="4" spans="1:8" s="11" customFormat="1" ht="27.75" x14ac:dyDescent="0.65">
      <c r="A4" s="284" t="s">
        <v>204</v>
      </c>
      <c r="B4" s="284"/>
      <c r="C4" s="284"/>
      <c r="D4" s="284"/>
      <c r="E4" s="284"/>
      <c r="F4" s="284"/>
      <c r="G4" s="284"/>
      <c r="H4" s="74"/>
    </row>
    <row r="5" spans="1:8" s="11" customFormat="1" ht="27.75" x14ac:dyDescent="0.65">
      <c r="A5" s="287" t="s">
        <v>235</v>
      </c>
      <c r="B5" s="287"/>
      <c r="C5" s="287"/>
      <c r="D5" s="287"/>
      <c r="E5" s="287"/>
      <c r="F5" s="287"/>
      <c r="G5" s="287"/>
      <c r="H5" s="40"/>
    </row>
    <row r="6" spans="1:8" ht="24" x14ac:dyDescent="0.55000000000000004">
      <c r="A6" s="58"/>
      <c r="B6" s="58"/>
      <c r="C6" s="58"/>
      <c r="D6" s="58"/>
      <c r="E6" s="58"/>
      <c r="F6" s="58"/>
      <c r="G6" s="58"/>
    </row>
    <row r="7" spans="1:8" s="3" customFormat="1" ht="24" x14ac:dyDescent="0.55000000000000004">
      <c r="A7" s="4" t="s">
        <v>55</v>
      </c>
      <c r="E7" s="38"/>
      <c r="F7" s="38"/>
      <c r="G7" s="38"/>
    </row>
    <row r="8" spans="1:8" s="3" customFormat="1" ht="24.75" thickBot="1" x14ac:dyDescent="0.6">
      <c r="A8" s="12" t="s">
        <v>225</v>
      </c>
      <c r="E8" s="62"/>
      <c r="F8" s="62"/>
      <c r="G8" s="62"/>
    </row>
    <row r="9" spans="1:8" s="3" customFormat="1" ht="25.5" thickTop="1" thickBot="1" x14ac:dyDescent="0.6">
      <c r="A9" s="12"/>
      <c r="B9" s="286" t="s">
        <v>0</v>
      </c>
      <c r="C9" s="286"/>
      <c r="D9" s="286"/>
      <c r="E9" s="86" t="s">
        <v>1</v>
      </c>
      <c r="F9" s="86" t="s">
        <v>2</v>
      </c>
      <c r="G9" s="85"/>
    </row>
    <row r="10" spans="1:8" s="3" customFormat="1" ht="24.75" thickTop="1" x14ac:dyDescent="0.55000000000000004">
      <c r="A10" s="12"/>
      <c r="B10" s="145" t="s">
        <v>73</v>
      </c>
      <c r="C10" s="14"/>
      <c r="D10" s="144"/>
      <c r="E10" s="252"/>
      <c r="F10" s="256"/>
      <c r="G10" s="169"/>
    </row>
    <row r="11" spans="1:8" s="3" customFormat="1" ht="24" x14ac:dyDescent="0.55000000000000004">
      <c r="A11" s="78"/>
      <c r="B11" s="285" t="s">
        <v>226</v>
      </c>
      <c r="C11" s="271"/>
      <c r="D11" s="271"/>
      <c r="E11" s="254">
        <v>25</v>
      </c>
      <c r="F11" s="257">
        <f>E11*100/E15</f>
        <v>86.206896551724142</v>
      </c>
      <c r="G11" s="129"/>
    </row>
    <row r="12" spans="1:8" s="3" customFormat="1" ht="24" x14ac:dyDescent="0.55000000000000004">
      <c r="A12" s="78"/>
      <c r="B12" s="273" t="s">
        <v>252</v>
      </c>
      <c r="C12" s="274"/>
      <c r="D12" s="274"/>
      <c r="E12" s="255">
        <v>2</v>
      </c>
      <c r="F12" s="42">
        <f>E12*100/E15</f>
        <v>6.8965517241379306</v>
      </c>
      <c r="G12" s="169"/>
    </row>
    <row r="13" spans="1:8" s="3" customFormat="1" ht="24" x14ac:dyDescent="0.55000000000000004">
      <c r="A13" s="78"/>
      <c r="B13" s="79" t="s">
        <v>70</v>
      </c>
      <c r="C13" s="173"/>
      <c r="D13" s="173"/>
      <c r="E13" s="150"/>
      <c r="F13" s="245"/>
      <c r="G13" s="169"/>
    </row>
    <row r="14" spans="1:8" s="3" customFormat="1" ht="24" x14ac:dyDescent="0.55000000000000004">
      <c r="A14" s="12"/>
      <c r="B14" s="273" t="s">
        <v>227</v>
      </c>
      <c r="C14" s="274"/>
      <c r="D14" s="274"/>
      <c r="E14" s="41">
        <v>2</v>
      </c>
      <c r="F14" s="42">
        <f>E14*100/E15</f>
        <v>6.8965517241379306</v>
      </c>
      <c r="G14" s="85"/>
    </row>
    <row r="15" spans="1:8" s="3" customFormat="1" ht="24.75" thickBot="1" x14ac:dyDescent="0.6">
      <c r="A15" s="12"/>
      <c r="B15" s="281" t="s">
        <v>3</v>
      </c>
      <c r="C15" s="282"/>
      <c r="D15" s="283"/>
      <c r="E15" s="253">
        <f>SUM(E11:E14)</f>
        <v>29</v>
      </c>
      <c r="F15" s="29">
        <f>E15*100/E$15</f>
        <v>100</v>
      </c>
      <c r="G15" s="85"/>
    </row>
    <row r="16" spans="1:8" s="3" customFormat="1" ht="24.75" thickTop="1" x14ac:dyDescent="0.55000000000000004">
      <c r="E16" s="85"/>
      <c r="F16" s="85"/>
      <c r="G16" s="65"/>
    </row>
    <row r="17" spans="1:8" s="3" customFormat="1" ht="24" x14ac:dyDescent="0.55000000000000004">
      <c r="A17" s="12"/>
      <c r="B17" s="3" t="s">
        <v>64</v>
      </c>
      <c r="E17" s="85"/>
      <c r="F17" s="85"/>
    </row>
    <row r="18" spans="1:8" s="3" customFormat="1" ht="24" x14ac:dyDescent="0.55000000000000004">
      <c r="A18" s="3" t="s">
        <v>242</v>
      </c>
      <c r="E18" s="85"/>
      <c r="F18" s="85"/>
      <c r="G18" s="85"/>
    </row>
    <row r="19" spans="1:8" s="3" customFormat="1" ht="24" x14ac:dyDescent="0.55000000000000004">
      <c r="A19" s="3" t="s">
        <v>253</v>
      </c>
      <c r="E19" s="85"/>
      <c r="F19" s="85"/>
      <c r="G19" s="85"/>
    </row>
    <row r="20" spans="1:8" s="3" customFormat="1" ht="24" x14ac:dyDescent="0.55000000000000004">
      <c r="E20" s="169"/>
      <c r="F20" s="169"/>
      <c r="G20" s="169"/>
    </row>
    <row r="21" spans="1:8" s="3" customFormat="1" ht="24.75" thickBot="1" x14ac:dyDescent="0.6">
      <c r="A21" s="12" t="s">
        <v>254</v>
      </c>
      <c r="E21" s="57"/>
      <c r="F21" s="57"/>
      <c r="G21" s="57"/>
    </row>
    <row r="22" spans="1:8" s="3" customFormat="1" ht="25.5" thickTop="1" thickBot="1" x14ac:dyDescent="0.6">
      <c r="B22" s="286" t="s">
        <v>20</v>
      </c>
      <c r="C22" s="286"/>
      <c r="D22" s="286"/>
      <c r="E22" s="66" t="s">
        <v>1</v>
      </c>
      <c r="F22" s="66" t="s">
        <v>2</v>
      </c>
      <c r="G22" s="57"/>
    </row>
    <row r="23" spans="1:8" s="3" customFormat="1" ht="24.75" thickTop="1" x14ac:dyDescent="0.55000000000000004">
      <c r="B23" s="145" t="s">
        <v>61</v>
      </c>
      <c r="C23" s="14"/>
      <c r="D23" s="144"/>
      <c r="E23" s="37">
        <f>SUM(E24:E29)</f>
        <v>13</v>
      </c>
      <c r="F23" s="149">
        <f t="shared" ref="F23:F29" si="0">E23*100/E$47</f>
        <v>44.827586206896555</v>
      </c>
      <c r="G23" s="135"/>
    </row>
    <row r="24" spans="1:8" s="3" customFormat="1" ht="24" x14ac:dyDescent="0.55000000000000004">
      <c r="A24" s="1"/>
      <c r="B24" s="278" t="s">
        <v>205</v>
      </c>
      <c r="C24" s="279"/>
      <c r="D24" s="280"/>
      <c r="E24" s="54">
        <v>1</v>
      </c>
      <c r="F24" s="13">
        <f t="shared" si="0"/>
        <v>3.4482758620689653</v>
      </c>
      <c r="G24" s="1"/>
    </row>
    <row r="25" spans="1:8" s="3" customFormat="1" ht="24" x14ac:dyDescent="0.55000000000000004">
      <c r="B25" s="278" t="s">
        <v>48</v>
      </c>
      <c r="C25" s="279"/>
      <c r="D25" s="280"/>
      <c r="E25" s="54">
        <v>2</v>
      </c>
      <c r="F25" s="13">
        <f t="shared" si="0"/>
        <v>6.8965517241379306</v>
      </c>
      <c r="G25" s="65"/>
    </row>
    <row r="26" spans="1:8" s="3" customFormat="1" ht="24" x14ac:dyDescent="0.55000000000000004">
      <c r="B26" s="275" t="s">
        <v>39</v>
      </c>
      <c r="C26" s="276"/>
      <c r="D26" s="277"/>
      <c r="E26" s="54">
        <v>5</v>
      </c>
      <c r="F26" s="13">
        <f t="shared" si="0"/>
        <v>17.241379310344829</v>
      </c>
      <c r="G26" s="65"/>
    </row>
    <row r="27" spans="1:8" s="3" customFormat="1" ht="24" x14ac:dyDescent="0.55000000000000004">
      <c r="B27" s="278" t="s">
        <v>37</v>
      </c>
      <c r="C27" s="279"/>
      <c r="D27" s="280"/>
      <c r="E27" s="41">
        <v>3</v>
      </c>
      <c r="F27" s="13">
        <f t="shared" si="0"/>
        <v>10.344827586206897</v>
      </c>
      <c r="G27" s="65"/>
    </row>
    <row r="28" spans="1:8" s="3" customFormat="1" ht="24" x14ac:dyDescent="0.55000000000000004">
      <c r="B28" s="278" t="s">
        <v>40</v>
      </c>
      <c r="C28" s="279"/>
      <c r="D28" s="280"/>
      <c r="E28" s="54">
        <v>1</v>
      </c>
      <c r="F28" s="13">
        <f t="shared" si="0"/>
        <v>3.4482758620689653</v>
      </c>
      <c r="G28" s="57"/>
    </row>
    <row r="29" spans="1:8" s="3" customFormat="1" ht="24" x14ac:dyDescent="0.55000000000000004">
      <c r="B29" s="114" t="s">
        <v>60</v>
      </c>
      <c r="C29" s="115"/>
      <c r="D29" s="142"/>
      <c r="E29" s="54">
        <v>1</v>
      </c>
      <c r="F29" s="13">
        <f t="shared" si="0"/>
        <v>3.4482758620689653</v>
      </c>
      <c r="G29" s="131"/>
    </row>
    <row r="30" spans="1:8" s="3" customFormat="1" ht="24" x14ac:dyDescent="0.55000000000000004">
      <c r="B30" s="263"/>
      <c r="C30" s="263"/>
      <c r="D30" s="263"/>
      <c r="E30" s="264"/>
      <c r="F30" s="265"/>
      <c r="G30" s="231"/>
    </row>
    <row r="31" spans="1:8" s="3" customFormat="1" ht="24" x14ac:dyDescent="0.55000000000000004">
      <c r="B31" s="263"/>
      <c r="C31" s="263"/>
      <c r="D31" s="263"/>
      <c r="E31" s="264"/>
      <c r="F31" s="265"/>
      <c r="G31" s="231"/>
    </row>
    <row r="32" spans="1:8" s="3" customFormat="1" ht="24" x14ac:dyDescent="0.55000000000000004">
      <c r="A32" s="272" t="s">
        <v>30</v>
      </c>
      <c r="B32" s="272"/>
      <c r="C32" s="272"/>
      <c r="D32" s="272"/>
      <c r="E32" s="272"/>
      <c r="F32" s="272"/>
      <c r="G32" s="44"/>
      <c r="H32" s="44"/>
    </row>
    <row r="34" spans="1:7" s="3" customFormat="1" ht="24" x14ac:dyDescent="0.55000000000000004">
      <c r="A34" s="12" t="s">
        <v>244</v>
      </c>
      <c r="E34" s="135"/>
      <c r="F34" s="135"/>
      <c r="G34" s="135"/>
    </row>
    <row r="35" spans="1:7" s="3" customFormat="1" ht="24.75" thickBot="1" x14ac:dyDescent="0.6">
      <c r="A35" s="12"/>
      <c r="B35" s="3" t="s">
        <v>245</v>
      </c>
      <c r="E35" s="135"/>
      <c r="F35" s="135"/>
      <c r="G35" s="135"/>
    </row>
    <row r="36" spans="1:7" s="3" customFormat="1" ht="25.5" thickTop="1" thickBot="1" x14ac:dyDescent="0.6">
      <c r="B36" s="291" t="s">
        <v>20</v>
      </c>
      <c r="C36" s="292"/>
      <c r="D36" s="293"/>
      <c r="E36" s="138" t="s">
        <v>1</v>
      </c>
      <c r="F36" s="138" t="s">
        <v>2</v>
      </c>
    </row>
    <row r="37" spans="1:7" s="3" customFormat="1" ht="24.75" thickTop="1" x14ac:dyDescent="0.55000000000000004">
      <c r="B37" s="146" t="s">
        <v>62</v>
      </c>
      <c r="C37" s="115"/>
      <c r="D37" s="142"/>
      <c r="E37" s="148">
        <f>SUM(E38:E40)</f>
        <v>4</v>
      </c>
      <c r="F37" s="149">
        <f t="shared" ref="F37:F47" si="1">E37*100/E$47</f>
        <v>13.793103448275861</v>
      </c>
      <c r="G37" s="135"/>
    </row>
    <row r="38" spans="1:7" s="3" customFormat="1" ht="24" x14ac:dyDescent="0.55000000000000004">
      <c r="B38" s="275" t="s">
        <v>38</v>
      </c>
      <c r="C38" s="276"/>
      <c r="D38" s="277"/>
      <c r="E38" s="54">
        <v>1</v>
      </c>
      <c r="F38" s="13">
        <f t="shared" si="1"/>
        <v>3.4482758620689653</v>
      </c>
      <c r="G38" s="65"/>
    </row>
    <row r="39" spans="1:7" s="3" customFormat="1" ht="24" x14ac:dyDescent="0.55000000000000004">
      <c r="B39" s="275" t="s">
        <v>58</v>
      </c>
      <c r="C39" s="276"/>
      <c r="D39" s="277"/>
      <c r="E39" s="41">
        <v>1</v>
      </c>
      <c r="F39" s="13">
        <f t="shared" si="1"/>
        <v>3.4482758620689653</v>
      </c>
      <c r="G39" s="65"/>
    </row>
    <row r="40" spans="1:7" ht="24" x14ac:dyDescent="0.55000000000000004">
      <c r="B40" s="170" t="s">
        <v>206</v>
      </c>
      <c r="C40" s="171"/>
      <c r="D40" s="172"/>
      <c r="E40" s="54">
        <v>2</v>
      </c>
      <c r="F40" s="13">
        <f t="shared" si="1"/>
        <v>6.8965517241379306</v>
      </c>
      <c r="G40" s="1"/>
    </row>
    <row r="41" spans="1:7" ht="24" x14ac:dyDescent="0.55000000000000004">
      <c r="B41" s="147" t="s">
        <v>63</v>
      </c>
      <c r="C41" s="136"/>
      <c r="D41" s="137"/>
      <c r="E41" s="148">
        <f>SUM(E42:E45)</f>
        <v>11</v>
      </c>
      <c r="F41" s="149">
        <f t="shared" si="1"/>
        <v>37.931034482758619</v>
      </c>
      <c r="G41" s="1"/>
    </row>
    <row r="42" spans="1:7" s="3" customFormat="1" ht="24" x14ac:dyDescent="0.55000000000000004">
      <c r="B42" s="139" t="s">
        <v>36</v>
      </c>
      <c r="C42" s="140"/>
      <c r="D42" s="141"/>
      <c r="E42" s="41">
        <v>4</v>
      </c>
      <c r="F42" s="13">
        <f t="shared" si="1"/>
        <v>13.793103448275861</v>
      </c>
      <c r="G42" s="131"/>
    </row>
    <row r="43" spans="1:7" s="3" customFormat="1" ht="24" x14ac:dyDescent="0.55000000000000004">
      <c r="B43" s="278" t="s">
        <v>57</v>
      </c>
      <c r="C43" s="279"/>
      <c r="D43" s="280"/>
      <c r="E43" s="54">
        <v>2</v>
      </c>
      <c r="F43" s="13">
        <f t="shared" si="1"/>
        <v>6.8965517241379306</v>
      </c>
      <c r="G43" s="85"/>
    </row>
    <row r="44" spans="1:7" s="3" customFormat="1" ht="24" x14ac:dyDescent="0.55000000000000004">
      <c r="B44" s="278" t="s">
        <v>50</v>
      </c>
      <c r="C44" s="279"/>
      <c r="D44" s="280"/>
      <c r="E44" s="41">
        <v>4</v>
      </c>
      <c r="F44" s="13">
        <f t="shared" si="1"/>
        <v>13.793103448275861</v>
      </c>
      <c r="G44" s="85"/>
    </row>
    <row r="45" spans="1:7" ht="24" x14ac:dyDescent="0.55000000000000004">
      <c r="B45" s="278" t="s">
        <v>59</v>
      </c>
      <c r="C45" s="279"/>
      <c r="D45" s="280"/>
      <c r="E45" s="54">
        <v>1</v>
      </c>
      <c r="F45" s="13">
        <f t="shared" si="1"/>
        <v>3.4482758620689653</v>
      </c>
      <c r="G45" s="1"/>
    </row>
    <row r="46" spans="1:7" ht="24" x14ac:dyDescent="0.55000000000000004">
      <c r="B46" s="242" t="s">
        <v>15</v>
      </c>
      <c r="C46" s="173"/>
      <c r="D46" s="173"/>
      <c r="E46" s="54">
        <v>1</v>
      </c>
      <c r="F46" s="13">
        <f t="shared" si="1"/>
        <v>3.4482758620689653</v>
      </c>
      <c r="G46" s="1"/>
    </row>
    <row r="47" spans="1:7" ht="24.75" thickBot="1" x14ac:dyDescent="0.6">
      <c r="B47" s="288" t="s">
        <v>3</v>
      </c>
      <c r="C47" s="289"/>
      <c r="D47" s="290"/>
      <c r="E47" s="15">
        <v>29</v>
      </c>
      <c r="F47" s="29">
        <f t="shared" si="1"/>
        <v>100</v>
      </c>
      <c r="G47" s="1"/>
    </row>
    <row r="48" spans="1:7" s="3" customFormat="1" ht="24.75" thickTop="1" x14ac:dyDescent="0.55000000000000004">
      <c r="B48" s="143"/>
      <c r="C48" s="143"/>
      <c r="D48" s="143"/>
      <c r="E48" s="143"/>
      <c r="F48" s="143"/>
      <c r="G48" s="135"/>
    </row>
    <row r="49" spans="1:7" s="3" customFormat="1" ht="24" x14ac:dyDescent="0.55000000000000004">
      <c r="A49" s="9"/>
      <c r="B49" s="3" t="s">
        <v>255</v>
      </c>
      <c r="E49" s="39"/>
      <c r="F49" s="39"/>
      <c r="G49" s="39"/>
    </row>
    <row r="50" spans="1:7" s="3" customFormat="1" ht="24" x14ac:dyDescent="0.55000000000000004">
      <c r="A50" s="3" t="s">
        <v>257</v>
      </c>
      <c r="E50" s="39"/>
      <c r="F50" s="39"/>
      <c r="G50" s="39"/>
    </row>
    <row r="51" spans="1:7" s="3" customFormat="1" ht="24" x14ac:dyDescent="0.55000000000000004">
      <c r="A51" s="3" t="s">
        <v>256</v>
      </c>
      <c r="E51" s="59"/>
      <c r="F51" s="59"/>
      <c r="G51" s="59"/>
    </row>
    <row r="52" spans="1:7" s="3" customFormat="1" ht="24" x14ac:dyDescent="0.55000000000000004">
      <c r="B52" s="3" t="s">
        <v>207</v>
      </c>
      <c r="E52" s="59"/>
      <c r="F52" s="59"/>
      <c r="G52" s="59"/>
    </row>
    <row r="53" spans="1:7" s="3" customFormat="1" ht="24" x14ac:dyDescent="0.55000000000000004">
      <c r="A53" s="3" t="s">
        <v>208</v>
      </c>
      <c r="E53" s="59"/>
      <c r="F53" s="59"/>
      <c r="G53" s="59"/>
    </row>
    <row r="54" spans="1:7" s="3" customFormat="1" ht="24" x14ac:dyDescent="0.55000000000000004">
      <c r="E54" s="59"/>
      <c r="F54" s="59"/>
      <c r="G54" s="59"/>
    </row>
    <row r="55" spans="1:7" s="3" customFormat="1" ht="24" x14ac:dyDescent="0.55000000000000004">
      <c r="E55" s="59"/>
      <c r="F55" s="59"/>
      <c r="G55" s="59"/>
    </row>
    <row r="56" spans="1:7" s="3" customFormat="1" ht="24" x14ac:dyDescent="0.55000000000000004">
      <c r="E56" s="59"/>
      <c r="F56" s="59"/>
      <c r="G56" s="59"/>
    </row>
    <row r="57" spans="1:7" s="3" customFormat="1" ht="24" x14ac:dyDescent="0.55000000000000004">
      <c r="E57" s="59"/>
      <c r="F57" s="59"/>
      <c r="G57" s="59"/>
    </row>
    <row r="58" spans="1:7" s="3" customFormat="1" ht="24" x14ac:dyDescent="0.55000000000000004">
      <c r="E58" s="59"/>
      <c r="F58" s="59"/>
      <c r="G58" s="59"/>
    </row>
    <row r="59" spans="1:7" s="3" customFormat="1" ht="24" x14ac:dyDescent="0.55000000000000004">
      <c r="E59" s="67"/>
      <c r="F59" s="67"/>
      <c r="G59" s="67"/>
    </row>
    <row r="60" spans="1:7" s="3" customFormat="1" ht="24" x14ac:dyDescent="0.55000000000000004">
      <c r="E60" s="67"/>
      <c r="F60" s="67"/>
      <c r="G60" s="67"/>
    </row>
    <row r="61" spans="1:7" s="3" customFormat="1" ht="24" x14ac:dyDescent="0.55000000000000004">
      <c r="E61" s="67"/>
      <c r="F61" s="67"/>
      <c r="G61" s="67"/>
    </row>
  </sheetData>
  <mergeCells count="23">
    <mergeCell ref="B47:D47"/>
    <mergeCell ref="B22:D22"/>
    <mergeCell ref="B24:D24"/>
    <mergeCell ref="B45:D45"/>
    <mergeCell ref="B43:D43"/>
    <mergeCell ref="B44:D44"/>
    <mergeCell ref="B28:D28"/>
    <mergeCell ref="B26:D26"/>
    <mergeCell ref="B36:D36"/>
    <mergeCell ref="B25:D25"/>
    <mergeCell ref="A1:F1"/>
    <mergeCell ref="A32:F32"/>
    <mergeCell ref="B12:D12"/>
    <mergeCell ref="B39:D39"/>
    <mergeCell ref="B38:D38"/>
    <mergeCell ref="B27:D27"/>
    <mergeCell ref="B15:D15"/>
    <mergeCell ref="A3:G3"/>
    <mergeCell ref="B11:D11"/>
    <mergeCell ref="B14:D14"/>
    <mergeCell ref="B9:D9"/>
    <mergeCell ref="A4:G4"/>
    <mergeCell ref="A5:G5"/>
  </mergeCells>
  <pageMargins left="0.7" right="0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19"/>
  <sheetViews>
    <sheetView view="pageBreakPreview" topLeftCell="B1" zoomScaleNormal="120" zoomScaleSheetLayoutView="100" workbookViewId="0">
      <selection activeCell="B6" sqref="B6"/>
    </sheetView>
  </sheetViews>
  <sheetFormatPr defaultColWidth="9.125" defaultRowHeight="19.5" x14ac:dyDescent="0.25"/>
  <cols>
    <col min="1" max="4" width="9.125" style="116"/>
    <col min="5" max="5" width="28.25" style="116" customWidth="1"/>
    <col min="6" max="6" width="12.125" style="116" customWidth="1"/>
    <col min="7" max="7" width="14.25" style="116" customWidth="1"/>
    <col min="8" max="16384" width="9.125" style="116"/>
  </cols>
  <sheetData>
    <row r="1" spans="2:9" s="6" customFormat="1" ht="24" x14ac:dyDescent="0.55000000000000004">
      <c r="B1" s="272" t="s">
        <v>31</v>
      </c>
      <c r="C1" s="272"/>
      <c r="D1" s="272"/>
      <c r="E1" s="272"/>
      <c r="F1" s="272"/>
      <c r="G1" s="272"/>
      <c r="H1" s="44"/>
      <c r="I1" s="44"/>
    </row>
    <row r="2" spans="2:9" s="6" customFormat="1" ht="24" x14ac:dyDescent="0.55000000000000004">
      <c r="B2" s="87"/>
      <c r="C2" s="87"/>
      <c r="D2" s="87"/>
      <c r="E2" s="87"/>
      <c r="F2" s="87"/>
      <c r="G2" s="87"/>
      <c r="H2" s="87"/>
      <c r="I2" s="44"/>
    </row>
    <row r="3" spans="2:9" ht="24" x14ac:dyDescent="0.55000000000000004">
      <c r="B3" s="12" t="s">
        <v>246</v>
      </c>
      <c r="C3" s="3"/>
      <c r="D3" s="3"/>
      <c r="E3" s="3"/>
      <c r="F3" s="131"/>
      <c r="G3" s="131"/>
    </row>
    <row r="4" spans="2:9" ht="24.75" thickBot="1" x14ac:dyDescent="0.6">
      <c r="B4" s="3"/>
      <c r="C4" s="3" t="s">
        <v>51</v>
      </c>
      <c r="D4" s="3"/>
      <c r="E4" s="3"/>
      <c r="F4" s="131"/>
      <c r="G4" s="131"/>
    </row>
    <row r="5" spans="2:9" ht="24.75" thickTop="1" x14ac:dyDescent="0.55000000000000004">
      <c r="B5" s="3"/>
      <c r="C5" s="295" t="s">
        <v>52</v>
      </c>
      <c r="D5" s="295"/>
      <c r="E5" s="295"/>
      <c r="F5" s="134" t="s">
        <v>1</v>
      </c>
      <c r="G5" s="134" t="s">
        <v>2</v>
      </c>
    </row>
    <row r="6" spans="2:9" ht="24" x14ac:dyDescent="0.55000000000000004">
      <c r="B6" s="3"/>
      <c r="C6" s="278" t="s">
        <v>209</v>
      </c>
      <c r="D6" s="279"/>
      <c r="E6" s="280"/>
      <c r="F6" s="80">
        <f>DATA!F31</f>
        <v>16</v>
      </c>
      <c r="G6" s="13">
        <f t="shared" ref="G6:G12" si="0">F6*100/F$13</f>
        <v>30.188679245283019</v>
      </c>
    </row>
    <row r="7" spans="2:9" ht="24" x14ac:dyDescent="0.55000000000000004">
      <c r="B7" s="3"/>
      <c r="C7" s="278" t="s">
        <v>211</v>
      </c>
      <c r="D7" s="279"/>
      <c r="E7" s="280"/>
      <c r="F7" s="80">
        <f>DATA!K31</f>
        <v>16</v>
      </c>
      <c r="G7" s="13">
        <f t="shared" si="0"/>
        <v>30.188679245283019</v>
      </c>
    </row>
    <row r="8" spans="2:9" ht="24" x14ac:dyDescent="0.55000000000000004">
      <c r="B8" s="3"/>
      <c r="C8" s="294" t="s">
        <v>100</v>
      </c>
      <c r="D8" s="294"/>
      <c r="E8" s="294"/>
      <c r="F8" s="80">
        <f>DATA!E31</f>
        <v>10</v>
      </c>
      <c r="G8" s="13">
        <f t="shared" si="0"/>
        <v>18.867924528301888</v>
      </c>
    </row>
    <row r="9" spans="2:9" ht="24" x14ac:dyDescent="0.55000000000000004">
      <c r="B9" s="3"/>
      <c r="C9" s="294" t="s">
        <v>210</v>
      </c>
      <c r="D9" s="294"/>
      <c r="E9" s="294"/>
      <c r="F9" s="80">
        <f>DATA!G31</f>
        <v>5</v>
      </c>
      <c r="G9" s="13">
        <f t="shared" si="0"/>
        <v>9.433962264150944</v>
      </c>
    </row>
    <row r="10" spans="2:9" ht="24" x14ac:dyDescent="0.55000000000000004">
      <c r="B10" s="3"/>
      <c r="C10" s="170" t="s">
        <v>53</v>
      </c>
      <c r="D10" s="132"/>
      <c r="E10" s="133"/>
      <c r="F10" s="80">
        <f>DATA!H31</f>
        <v>2</v>
      </c>
      <c r="G10" s="13">
        <f t="shared" si="0"/>
        <v>3.7735849056603774</v>
      </c>
    </row>
    <row r="11" spans="2:9" ht="24" x14ac:dyDescent="0.55000000000000004">
      <c r="B11" s="3"/>
      <c r="C11" s="294" t="s">
        <v>103</v>
      </c>
      <c r="D11" s="294"/>
      <c r="E11" s="294"/>
      <c r="F11" s="80">
        <f>DATA!H31</f>
        <v>2</v>
      </c>
      <c r="G11" s="13">
        <f t="shared" si="0"/>
        <v>3.7735849056603774</v>
      </c>
    </row>
    <row r="12" spans="2:9" ht="24" x14ac:dyDescent="0.55000000000000004">
      <c r="B12" s="3"/>
      <c r="C12" s="294" t="s">
        <v>44</v>
      </c>
      <c r="D12" s="294"/>
      <c r="E12" s="294"/>
      <c r="F12" s="80">
        <f>DATA!L31</f>
        <v>2</v>
      </c>
      <c r="G12" s="13">
        <f t="shared" si="0"/>
        <v>3.7735849056603774</v>
      </c>
    </row>
    <row r="13" spans="2:9" ht="24.75" thickBot="1" x14ac:dyDescent="0.6">
      <c r="B13" s="3"/>
      <c r="C13" s="288" t="s">
        <v>3</v>
      </c>
      <c r="D13" s="289"/>
      <c r="E13" s="290"/>
      <c r="F13" s="15">
        <f>SUM(F6:F12)</f>
        <v>53</v>
      </c>
      <c r="G13" s="155">
        <f>SUM(G6:G12)</f>
        <v>99.999999999999986</v>
      </c>
    </row>
    <row r="14" spans="2:9" ht="24.75" thickTop="1" x14ac:dyDescent="0.55000000000000004">
      <c r="B14" s="272"/>
      <c r="C14" s="272"/>
      <c r="D14" s="272"/>
      <c r="E14" s="272"/>
      <c r="F14" s="272"/>
      <c r="G14" s="272"/>
      <c r="H14" s="272"/>
    </row>
    <row r="15" spans="2:9" ht="24" x14ac:dyDescent="0.55000000000000004">
      <c r="B15" s="68"/>
      <c r="C15" s="3" t="s">
        <v>65</v>
      </c>
      <c r="D15" s="3"/>
      <c r="E15" s="3"/>
      <c r="F15" s="131"/>
      <c r="G15" s="131"/>
    </row>
    <row r="16" spans="2:9" ht="24" x14ac:dyDescent="0.55000000000000004">
      <c r="B16" s="3"/>
      <c r="C16" s="3" t="s">
        <v>278</v>
      </c>
      <c r="D16" s="3"/>
      <c r="E16" s="3"/>
      <c r="F16" s="131"/>
      <c r="G16" s="131"/>
    </row>
    <row r="17" spans="2:7" ht="24" x14ac:dyDescent="0.55000000000000004">
      <c r="B17" s="3"/>
      <c r="C17" s="3" t="s">
        <v>279</v>
      </c>
      <c r="D17" s="3"/>
      <c r="E17" s="3"/>
      <c r="F17" s="131"/>
      <c r="G17" s="131"/>
    </row>
    <row r="18" spans="2:7" ht="24" x14ac:dyDescent="0.55000000000000004">
      <c r="B18" s="3"/>
      <c r="C18" s="3" t="s">
        <v>280</v>
      </c>
      <c r="D18" s="3"/>
      <c r="E18" s="3"/>
      <c r="F18" s="131"/>
      <c r="G18" s="131"/>
    </row>
    <row r="19" spans="2:7" ht="24" x14ac:dyDescent="0.55000000000000004">
      <c r="B19" s="3"/>
      <c r="C19" s="3"/>
      <c r="D19" s="3"/>
      <c r="E19" s="3"/>
      <c r="F19" s="131"/>
      <c r="G19" s="131"/>
    </row>
  </sheetData>
  <mergeCells count="10">
    <mergeCell ref="B1:G1"/>
    <mergeCell ref="C13:E13"/>
    <mergeCell ref="C9:E9"/>
    <mergeCell ref="B14:H14"/>
    <mergeCell ref="C12:E12"/>
    <mergeCell ref="C5:E5"/>
    <mergeCell ref="C6:E6"/>
    <mergeCell ref="C7:E7"/>
    <mergeCell ref="C11:E11"/>
    <mergeCell ref="C8:E8"/>
  </mergeCells>
  <pageMargins left="0.2" right="0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zoomScale="120" zoomScaleNormal="120" workbookViewId="0">
      <selection activeCell="B10" sqref="B10:E10"/>
    </sheetView>
  </sheetViews>
  <sheetFormatPr defaultRowHeight="14.25" x14ac:dyDescent="0.2"/>
  <cols>
    <col min="1" max="1" width="4.75" customWidth="1"/>
    <col min="5" max="5" width="24.875" customWidth="1"/>
    <col min="6" max="6" width="6.75" customWidth="1"/>
    <col min="7" max="7" width="7" customWidth="1"/>
    <col min="8" max="8" width="16.5" customWidth="1"/>
  </cols>
  <sheetData>
    <row r="1" spans="1:9" s="3" customFormat="1" ht="24" x14ac:dyDescent="0.55000000000000004">
      <c r="A1" s="44"/>
      <c r="B1" s="272" t="s">
        <v>32</v>
      </c>
      <c r="C1" s="272"/>
      <c r="D1" s="272"/>
      <c r="E1" s="272"/>
      <c r="F1" s="272"/>
      <c r="G1" s="272"/>
      <c r="H1" s="272"/>
      <c r="I1" s="44"/>
    </row>
    <row r="2" spans="1:9" s="3" customFormat="1" ht="24" x14ac:dyDescent="0.55000000000000004">
      <c r="B2" s="63"/>
      <c r="C2" s="63"/>
      <c r="D2" s="63"/>
      <c r="E2" s="63"/>
      <c r="F2" s="63"/>
      <c r="G2" s="63"/>
      <c r="H2" s="63"/>
    </row>
    <row r="3" spans="1:9" s="3" customFormat="1" ht="24" x14ac:dyDescent="0.55000000000000004">
      <c r="B3" s="4" t="s">
        <v>18</v>
      </c>
      <c r="F3" s="62"/>
      <c r="G3" s="62"/>
      <c r="H3" s="62"/>
    </row>
    <row r="4" spans="1:9" s="64" customFormat="1" ht="24.75" thickBot="1" x14ac:dyDescent="0.6">
      <c r="B4" s="28" t="s">
        <v>281</v>
      </c>
      <c r="F4" s="62"/>
      <c r="G4" s="62"/>
      <c r="H4" s="62"/>
    </row>
    <row r="5" spans="1:9" s="3" customFormat="1" ht="24.75" thickTop="1" x14ac:dyDescent="0.55000000000000004">
      <c r="B5" s="299" t="s">
        <v>4</v>
      </c>
      <c r="C5" s="300"/>
      <c r="D5" s="300"/>
      <c r="E5" s="301"/>
      <c r="F5" s="305"/>
      <c r="G5" s="307" t="s">
        <v>5</v>
      </c>
      <c r="H5" s="307" t="s">
        <v>6</v>
      </c>
    </row>
    <row r="6" spans="1:9" s="3" customFormat="1" ht="24.75" thickBot="1" x14ac:dyDescent="0.6">
      <c r="B6" s="302"/>
      <c r="C6" s="303"/>
      <c r="D6" s="303"/>
      <c r="E6" s="304"/>
      <c r="F6" s="306"/>
      <c r="G6" s="308"/>
      <c r="H6" s="308"/>
    </row>
    <row r="7" spans="1:9" s="3" customFormat="1" ht="24.75" thickTop="1" x14ac:dyDescent="0.55000000000000004">
      <c r="B7" s="16" t="s">
        <v>11</v>
      </c>
      <c r="C7" s="17"/>
      <c r="D7" s="17"/>
      <c r="E7" s="18"/>
      <c r="F7" s="37"/>
      <c r="G7" s="14"/>
      <c r="H7" s="37"/>
      <c r="I7" s="5"/>
    </row>
    <row r="8" spans="1:9" s="3" customFormat="1" ht="24" x14ac:dyDescent="0.55000000000000004">
      <c r="B8" s="309" t="s">
        <v>192</v>
      </c>
      <c r="C8" s="310"/>
      <c r="D8" s="310"/>
      <c r="E8" s="311"/>
      <c r="F8" s="315">
        <f>DATA!AC31</f>
        <v>3.2413793103448274</v>
      </c>
      <c r="G8" s="186">
        <f>DATA!AD33</f>
        <v>0.86768287018840617</v>
      </c>
      <c r="H8" s="163" t="str">
        <f>IF(F8&gt;4.5,"มากที่สุด",IF(F8&gt;3.5,"มาก",IF(F8&gt;2.5,"ปานกลาง",IF(F8&gt;1.5,"น้อย",IF(F8&lt;=1.5,"น้อยที่สุด")))))</f>
        <v>ปานกลาง</v>
      </c>
      <c r="I8" s="5"/>
    </row>
    <row r="9" spans="1:9" s="3" customFormat="1" ht="24" x14ac:dyDescent="0.55000000000000004">
      <c r="B9" s="312" t="s">
        <v>183</v>
      </c>
      <c r="C9" s="313"/>
      <c r="D9" s="313"/>
      <c r="E9" s="314"/>
      <c r="F9" s="316"/>
      <c r="G9" s="187"/>
      <c r="H9" s="164"/>
      <c r="I9" s="5"/>
    </row>
    <row r="10" spans="1:9" s="3" customFormat="1" ht="24" x14ac:dyDescent="0.55000000000000004">
      <c r="B10" s="309" t="s">
        <v>193</v>
      </c>
      <c r="C10" s="310"/>
      <c r="D10" s="310"/>
      <c r="E10" s="311"/>
      <c r="F10" s="315">
        <f>DATA!AD31</f>
        <v>3.1379310344827585</v>
      </c>
      <c r="G10" s="186">
        <f>DATA!AD32</f>
        <v>0.91511661751129825</v>
      </c>
      <c r="H10" s="163" t="str">
        <f>IF(F10&gt;4.5,"มากที่สุด",IF(F10&gt;3.5,"มาก",IF(F10&gt;2.5,"ปานกลาง",IF(F10&gt;1.5,"น้อย",IF(F10&lt;=1.5,"น้อยที่สุด")))))</f>
        <v>ปานกลาง</v>
      </c>
      <c r="I10" s="5"/>
    </row>
    <row r="11" spans="1:9" s="3" customFormat="1" ht="24" x14ac:dyDescent="0.55000000000000004">
      <c r="B11" s="312" t="s">
        <v>184</v>
      </c>
      <c r="C11" s="313"/>
      <c r="D11" s="313"/>
      <c r="E11" s="314"/>
      <c r="F11" s="316"/>
      <c r="G11" s="187"/>
      <c r="H11" s="164"/>
      <c r="I11" s="5"/>
    </row>
    <row r="12" spans="1:9" s="3" customFormat="1" ht="24.75" thickBot="1" x14ac:dyDescent="0.6">
      <c r="B12" s="296" t="s">
        <v>12</v>
      </c>
      <c r="C12" s="297"/>
      <c r="D12" s="297"/>
      <c r="E12" s="298"/>
      <c r="F12" s="75">
        <f>DATA!AD34</f>
        <v>3.1964285714285716</v>
      </c>
      <c r="G12" s="73">
        <f>G8</f>
        <v>0.86768287018840617</v>
      </c>
      <c r="H12" s="76" t="str">
        <f>IF(F12&gt;4.5,"มากที่สุด",IF(F12&gt;3.5,"มาก",IF(F12&gt;2.5,"ปานกลาง",IF(F12&gt;1.5,"น้อย",IF(F12&lt;=1.5,"น้อยที่สุด")))))</f>
        <v>ปานกลาง</v>
      </c>
    </row>
    <row r="13" spans="1:9" s="3" customFormat="1" ht="24.75" thickTop="1" x14ac:dyDescent="0.55000000000000004">
      <c r="B13" s="19" t="s">
        <v>13</v>
      </c>
      <c r="C13" s="20"/>
      <c r="D13" s="20"/>
      <c r="E13" s="21"/>
      <c r="F13" s="22"/>
      <c r="G13" s="22"/>
      <c r="H13" s="21"/>
    </row>
    <row r="14" spans="1:9" s="3" customFormat="1" ht="24" x14ac:dyDescent="0.55000000000000004">
      <c r="B14" s="309" t="s">
        <v>194</v>
      </c>
      <c r="C14" s="310"/>
      <c r="D14" s="310"/>
      <c r="E14" s="311"/>
      <c r="F14" s="315">
        <f>DATA!AE31</f>
        <v>4.3448275862068968</v>
      </c>
      <c r="G14" s="186">
        <f>DATA!AE32</f>
        <v>0.55264701140223593</v>
      </c>
      <c r="H14" s="163" t="str">
        <f>IF(F14&gt;4.5,"มากที่สุด",IF(F14&gt;3.5,"มาก",IF(F14&gt;2.5,"ปานกลาง",IF(F14&gt;1.5,"น้อย",IF(F14&lt;=1.5,"น้อยที่สุด")))))</f>
        <v>มาก</v>
      </c>
      <c r="I14" s="5"/>
    </row>
    <row r="15" spans="1:9" s="3" customFormat="1" ht="24" x14ac:dyDescent="0.55000000000000004">
      <c r="B15" s="312" t="s">
        <v>183</v>
      </c>
      <c r="C15" s="313"/>
      <c r="D15" s="313"/>
      <c r="E15" s="314"/>
      <c r="F15" s="316"/>
      <c r="G15" s="187"/>
      <c r="H15" s="164"/>
      <c r="I15" s="5"/>
    </row>
    <row r="16" spans="1:9" s="3" customFormat="1" ht="24" x14ac:dyDescent="0.55000000000000004">
      <c r="B16" s="309" t="s">
        <v>195</v>
      </c>
      <c r="C16" s="310"/>
      <c r="D16" s="310"/>
      <c r="E16" s="311"/>
      <c r="F16" s="315">
        <f>DATA!AF31</f>
        <v>4.2758620689655169</v>
      </c>
      <c r="G16" s="186">
        <f>DATA!AF32</f>
        <v>0.59139977560130941</v>
      </c>
      <c r="H16" s="163" t="str">
        <f>IF(F16&gt;4.5,"มากที่สุด",IF(F16&gt;3.5,"มาก",IF(F16&gt;2.5,"ปานกลาง",IF(F16&gt;1.5,"น้อย",IF(F16&lt;=1.5,"น้อยที่สุด")))))</f>
        <v>มาก</v>
      </c>
      <c r="I16" s="5"/>
    </row>
    <row r="17" spans="2:10" s="3" customFormat="1" ht="24" x14ac:dyDescent="0.55000000000000004">
      <c r="B17" s="312" t="s">
        <v>184</v>
      </c>
      <c r="C17" s="313"/>
      <c r="D17" s="313"/>
      <c r="E17" s="314"/>
      <c r="F17" s="316"/>
      <c r="G17" s="187"/>
      <c r="H17" s="164"/>
      <c r="I17" s="5"/>
    </row>
    <row r="18" spans="2:10" s="3" customFormat="1" ht="24.75" thickBot="1" x14ac:dyDescent="0.6">
      <c r="B18" s="296" t="s">
        <v>12</v>
      </c>
      <c r="C18" s="297"/>
      <c r="D18" s="297"/>
      <c r="E18" s="298"/>
      <c r="F18" s="73">
        <f>DATA!AF34</f>
        <v>4.3214285714285712</v>
      </c>
      <c r="G18" s="77">
        <f>DATA!AF33</f>
        <v>0.56837399818683088</v>
      </c>
      <c r="H18" s="76" t="str">
        <f>IF(F18&gt;4.5,"มากที่สุด",IF(F18&gt;3.5,"มาก",IF(F18&gt;2.5,"ปานกลาง",IF(F18&gt;1.5,"น้อย",IF(F18&lt;=1.5,"น้อยที่สุด")))))</f>
        <v>มาก</v>
      </c>
      <c r="J18" s="24"/>
    </row>
    <row r="19" spans="2:10" s="3" customFormat="1" ht="16.5" customHeight="1" thickTop="1" x14ac:dyDescent="0.55000000000000004">
      <c r="B19" s="5"/>
      <c r="C19" s="5"/>
      <c r="D19" s="5"/>
      <c r="E19" s="5"/>
      <c r="F19" s="43"/>
      <c r="G19" s="25"/>
      <c r="H19" s="25"/>
    </row>
    <row r="20" spans="2:10" s="3" customFormat="1" ht="24" x14ac:dyDescent="0.55000000000000004">
      <c r="B20" s="64"/>
      <c r="C20" s="64" t="s">
        <v>247</v>
      </c>
      <c r="D20" s="64"/>
      <c r="E20" s="64"/>
      <c r="F20" s="64"/>
      <c r="G20" s="64"/>
      <c r="H20" s="64"/>
      <c r="I20" s="64"/>
      <c r="J20" s="64"/>
    </row>
    <row r="21" spans="2:10" s="3" customFormat="1" ht="24" x14ac:dyDescent="0.55000000000000004">
      <c r="B21" s="64" t="s">
        <v>248</v>
      </c>
      <c r="C21" s="64"/>
      <c r="D21" s="64"/>
      <c r="E21" s="64"/>
      <c r="F21" s="64"/>
      <c r="G21" s="64"/>
      <c r="H21" s="64"/>
      <c r="I21" s="64"/>
      <c r="J21" s="64"/>
    </row>
    <row r="22" spans="2:10" s="3" customFormat="1" ht="24" x14ac:dyDescent="0.55000000000000004">
      <c r="B22" s="64" t="s">
        <v>238</v>
      </c>
      <c r="C22" s="64"/>
      <c r="D22" s="64"/>
      <c r="E22" s="64"/>
      <c r="F22" s="64"/>
      <c r="G22" s="64"/>
      <c r="H22" s="64"/>
      <c r="I22" s="64"/>
      <c r="J22" s="64"/>
    </row>
  </sheetData>
  <mergeCells count="19">
    <mergeCell ref="F16:F17"/>
    <mergeCell ref="B17:E17"/>
    <mergeCell ref="B12:E12"/>
    <mergeCell ref="B1:H1"/>
    <mergeCell ref="B18:E18"/>
    <mergeCell ref="B5:E6"/>
    <mergeCell ref="F5:F6"/>
    <mergeCell ref="G5:G6"/>
    <mergeCell ref="H5:H6"/>
    <mergeCell ref="B8:E8"/>
    <mergeCell ref="B14:E14"/>
    <mergeCell ref="B9:E9"/>
    <mergeCell ref="F8:F9"/>
    <mergeCell ref="F14:F15"/>
    <mergeCell ref="B15:E15"/>
    <mergeCell ref="B10:E10"/>
    <mergeCell ref="F10:F11"/>
    <mergeCell ref="B11:E11"/>
    <mergeCell ref="B16:E16"/>
  </mergeCells>
  <pageMargins left="0.45" right="0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73"/>
  <sheetViews>
    <sheetView view="pageBreakPreview" topLeftCell="A49" zoomScale="120" zoomScaleNormal="140" zoomScaleSheetLayoutView="120" workbookViewId="0">
      <selection activeCell="B55" sqref="B55:H55"/>
    </sheetView>
  </sheetViews>
  <sheetFormatPr defaultRowHeight="14.25" x14ac:dyDescent="0.2"/>
  <cols>
    <col min="1" max="1" width="3.875" customWidth="1"/>
    <col min="5" max="5" width="32.75" customWidth="1"/>
    <col min="6" max="6" width="6" customWidth="1"/>
    <col min="7" max="7" width="6.625" customWidth="1"/>
    <col min="8" max="8" width="15.25" customWidth="1"/>
  </cols>
  <sheetData>
    <row r="1" spans="2:10" s="1" customFormat="1" ht="23.25" x14ac:dyDescent="0.55000000000000004">
      <c r="B1" s="349" t="s">
        <v>33</v>
      </c>
      <c r="C1" s="349"/>
      <c r="D1" s="349"/>
      <c r="E1" s="349"/>
      <c r="F1" s="349"/>
      <c r="G1" s="349"/>
      <c r="H1" s="349"/>
      <c r="I1" s="109"/>
      <c r="J1" s="109"/>
    </row>
    <row r="2" spans="2:10" s="1" customFormat="1" ht="23.25" x14ac:dyDescent="0.55000000000000004">
      <c r="B2" s="152"/>
      <c r="C2" s="152"/>
      <c r="D2" s="152"/>
      <c r="E2" s="152"/>
      <c r="F2" s="152"/>
      <c r="G2" s="152"/>
      <c r="H2" s="152"/>
      <c r="I2" s="109"/>
      <c r="J2" s="109"/>
    </row>
    <row r="3" spans="2:10" s="1" customFormat="1" ht="21" customHeight="1" thickBot="1" x14ac:dyDescent="0.6">
      <c r="B3" s="156" t="s">
        <v>249</v>
      </c>
      <c r="C3" s="157"/>
      <c r="D3" s="157"/>
      <c r="E3" s="157"/>
      <c r="F3" s="158"/>
      <c r="G3" s="158"/>
      <c r="H3" s="158"/>
    </row>
    <row r="4" spans="2:10" s="112" customFormat="1" ht="24" thickTop="1" x14ac:dyDescent="0.55000000000000004">
      <c r="B4" s="350" t="s">
        <v>4</v>
      </c>
      <c r="C4" s="351"/>
      <c r="D4" s="351"/>
      <c r="E4" s="352"/>
      <c r="F4" s="110"/>
      <c r="G4" s="111" t="s">
        <v>5</v>
      </c>
      <c r="H4" s="111" t="s">
        <v>6</v>
      </c>
    </row>
    <row r="5" spans="2:10" s="112" customFormat="1" ht="23.25" x14ac:dyDescent="0.55000000000000004">
      <c r="B5" s="353" t="s">
        <v>49</v>
      </c>
      <c r="C5" s="354"/>
      <c r="D5" s="354"/>
      <c r="E5" s="355"/>
      <c r="F5" s="90"/>
      <c r="G5" s="91"/>
      <c r="H5" s="91"/>
    </row>
    <row r="6" spans="2:10" s="112" customFormat="1" ht="23.25" x14ac:dyDescent="0.55000000000000004">
      <c r="B6" s="335" t="s">
        <v>169</v>
      </c>
      <c r="C6" s="336"/>
      <c r="D6" s="336"/>
      <c r="E6" s="337"/>
      <c r="F6" s="92">
        <f>DATA!M31</f>
        <v>4.4482758620689653</v>
      </c>
      <c r="G6" s="92">
        <f>DATA!M32</f>
        <v>0.68588872986344951</v>
      </c>
      <c r="H6" s="93" t="str">
        <f>IF(F6&gt;4.5,"มากที่สุด",IF(F6&gt;3.5,"มาก",IF(F6&gt;2.5,"ปานกลาง",IF(F6&gt;1.5,"น้อย",IF(F6&lt;=1.5,"น้อยที่สุด")))))</f>
        <v>มาก</v>
      </c>
    </row>
    <row r="7" spans="2:10" s="112" customFormat="1" ht="23.25" x14ac:dyDescent="0.55000000000000004">
      <c r="B7" s="335" t="s">
        <v>170</v>
      </c>
      <c r="C7" s="336"/>
      <c r="D7" s="336"/>
      <c r="E7" s="337"/>
      <c r="F7" s="92">
        <f>DATA!N31</f>
        <v>4.7931034482758621</v>
      </c>
      <c r="G7" s="92">
        <f>DATA!N32</f>
        <v>0.61986809338920523</v>
      </c>
      <c r="H7" s="93" t="str">
        <f>IF(F7&gt;4.5,"มากที่สุด",IF(F7&gt;3.5,"มาก",IF(F7&gt;2.5,"ปานกลาง",IF(F7&gt;1.5,"น้อย",IF(F7&lt;=1.5,"น้อยที่สุด")))))</f>
        <v>มากที่สุด</v>
      </c>
    </row>
    <row r="8" spans="2:10" s="112" customFormat="1" ht="23.25" x14ac:dyDescent="0.55000000000000004">
      <c r="B8" s="94" t="s">
        <v>190</v>
      </c>
      <c r="C8" s="94"/>
      <c r="D8" s="94"/>
      <c r="E8" s="94"/>
      <c r="F8" s="92">
        <f>DATA!O31</f>
        <v>4.6551724137931032</v>
      </c>
      <c r="G8" s="92">
        <f>DATA!O32</f>
        <v>0.55264701140223593</v>
      </c>
      <c r="H8" s="93" t="str">
        <f>IF(F8&gt;4.5,"มากที่สุด",IF(F8&gt;3.5,"มาก",IF(F8&gt;2.5,"ปานกลาง",IF(F8&gt;1.5,"น้อย",IF(F8&lt;=1.5,"น้อยที่สุด")))))</f>
        <v>มากที่สุด</v>
      </c>
    </row>
    <row r="9" spans="2:10" s="112" customFormat="1" ht="23.25" x14ac:dyDescent="0.55000000000000004">
      <c r="B9" s="94" t="s">
        <v>191</v>
      </c>
      <c r="C9" s="94"/>
      <c r="D9" s="94"/>
      <c r="E9" s="94"/>
      <c r="F9" s="92">
        <f>DATA!P31</f>
        <v>4.7241379310344831</v>
      </c>
      <c r="G9" s="92">
        <f>DATA!P32</f>
        <v>0.52756527857006252</v>
      </c>
      <c r="H9" s="93" t="str">
        <f>IF(F9&gt;4.5,"มากที่สุด",IF(F9&gt;3.5,"มาก",IF(F9&gt;2.5,"ปานกลาง",IF(F9&gt;1.5,"น้อย",IF(F9&lt;=1.5,"น้อยที่สุด")))))</f>
        <v>มากที่สุด</v>
      </c>
    </row>
    <row r="10" spans="2:10" s="112" customFormat="1" ht="23.25" x14ac:dyDescent="0.55000000000000004">
      <c r="B10" s="324" t="s">
        <v>7</v>
      </c>
      <c r="C10" s="325"/>
      <c r="D10" s="325"/>
      <c r="E10" s="326"/>
      <c r="F10" s="95">
        <f>DATA!P34</f>
        <v>4.6428571428571432</v>
      </c>
      <c r="G10" s="95">
        <f>DATA!P33</f>
        <v>0.60581886051370448</v>
      </c>
      <c r="H10" s="96" t="str">
        <f>IF(F10&gt;4.5,"มากที่สุด",IF(F10&gt;3.5,"มาก",IF(F10&gt;2.5,"ปานกลาง",IF(F10&gt;1.5,"น้อย",IF(F10&lt;=1.5,"น้อยที่สุด")))))</f>
        <v>มากที่สุด</v>
      </c>
      <c r="J10" s="113"/>
    </row>
    <row r="11" spans="2:10" s="112" customFormat="1" ht="23.25" x14ac:dyDescent="0.55000000000000004">
      <c r="B11" s="335" t="s">
        <v>8</v>
      </c>
      <c r="C11" s="336"/>
      <c r="D11" s="336"/>
      <c r="E11" s="337"/>
      <c r="F11" s="93"/>
      <c r="G11" s="93"/>
      <c r="H11" s="93"/>
    </row>
    <row r="12" spans="2:10" s="112" customFormat="1" ht="23.25" x14ac:dyDescent="0.55000000000000004">
      <c r="B12" s="94" t="s">
        <v>171</v>
      </c>
      <c r="C12" s="94"/>
      <c r="D12" s="94"/>
      <c r="E12" s="94"/>
      <c r="F12" s="92">
        <f>DATA!Q31</f>
        <v>4.8571428571428568</v>
      </c>
      <c r="G12" s="92">
        <f>DATA!Q32</f>
        <v>0.44839513942303272</v>
      </c>
      <c r="H12" s="93" t="str">
        <f t="shared" ref="H12:H31" si="0">IF(F12&gt;4.5,"มากที่สุด",IF(F12&gt;3.5,"มาก",IF(F12&gt;2.5,"ปานกลาง",IF(F12&gt;1.5,"น้อย",IF(F12&lt;=1.5,"น้อยที่สุด")))))</f>
        <v>มากที่สุด</v>
      </c>
    </row>
    <row r="13" spans="2:10" s="112" customFormat="1" ht="23.25" x14ac:dyDescent="0.55000000000000004">
      <c r="B13" s="327" t="s">
        <v>172</v>
      </c>
      <c r="C13" s="328"/>
      <c r="D13" s="328"/>
      <c r="E13" s="329"/>
      <c r="F13" s="92">
        <f>DATA!R31</f>
        <v>4.8571428571428568</v>
      </c>
      <c r="G13" s="92">
        <f>DATA!R32</f>
        <v>0.44839513942303272</v>
      </c>
      <c r="H13" s="93" t="str">
        <f t="shared" si="0"/>
        <v>มากที่สุด</v>
      </c>
    </row>
    <row r="14" spans="2:10" s="112" customFormat="1" ht="23.25" x14ac:dyDescent="0.55000000000000004">
      <c r="B14" s="327" t="s">
        <v>173</v>
      </c>
      <c r="C14" s="328"/>
      <c r="D14" s="328"/>
      <c r="E14" s="329"/>
      <c r="F14" s="347">
        <f>DATA!S31</f>
        <v>4.7857142857142856</v>
      </c>
      <c r="G14" s="347">
        <f>DATA!S32</f>
        <v>0.62994078834871059</v>
      </c>
      <c r="H14" s="322" t="str">
        <f>IF(F14&gt;4.5,"มากที่สุด",IF(F14&gt;3.5,"มาก",IF(F14&gt;2.5,"ปานกลาง",IF(F14&gt;1.5,"น้อย",IF(F14&lt;=1.5,"น้อยที่สุด")))))</f>
        <v>มากที่สุด</v>
      </c>
    </row>
    <row r="15" spans="2:10" s="112" customFormat="1" ht="23.25" x14ac:dyDescent="0.55000000000000004">
      <c r="B15" s="181" t="s">
        <v>174</v>
      </c>
      <c r="C15" s="180"/>
      <c r="D15" s="180"/>
      <c r="E15" s="182"/>
      <c r="F15" s="348"/>
      <c r="G15" s="348"/>
      <c r="H15" s="323"/>
    </row>
    <row r="16" spans="2:10" s="112" customFormat="1" ht="23.25" x14ac:dyDescent="0.55000000000000004">
      <c r="B16" s="183" t="s">
        <v>175</v>
      </c>
      <c r="C16" s="184"/>
      <c r="D16" s="184"/>
      <c r="E16" s="185"/>
      <c r="F16" s="347">
        <f>DATA!T31</f>
        <v>4.8214285714285712</v>
      </c>
      <c r="G16" s="347">
        <f>DATA!T32</f>
        <v>0.61183218641930359</v>
      </c>
      <c r="H16" s="322" t="str">
        <f>IF(F16&gt;4.5,"มากที่สุด",IF(F16&gt;3.5,"มาก",IF(F16&gt;2.5,"ปานกลาง",IF(F16&gt;1.5,"น้อย",IF(F16&lt;=1.5,"น้อยที่สุด")))))</f>
        <v>มากที่สุด</v>
      </c>
    </row>
    <row r="17" spans="2:8" s="112" customFormat="1" ht="23.25" x14ac:dyDescent="0.55000000000000004">
      <c r="B17" s="160" t="s">
        <v>174</v>
      </c>
      <c r="C17" s="161"/>
      <c r="D17" s="161"/>
      <c r="E17" s="162"/>
      <c r="F17" s="348"/>
      <c r="G17" s="348"/>
      <c r="H17" s="323"/>
    </row>
    <row r="18" spans="2:8" s="112" customFormat="1" ht="23.25" x14ac:dyDescent="0.55000000000000004">
      <c r="B18" s="324" t="s">
        <v>16</v>
      </c>
      <c r="C18" s="325"/>
      <c r="D18" s="325"/>
      <c r="E18" s="326"/>
      <c r="F18" s="97">
        <f>DATA!T34</f>
        <v>4.8240740740740744</v>
      </c>
      <c r="G18" s="97">
        <f>DATA!T33</f>
        <v>0.53504892185420705</v>
      </c>
      <c r="H18" s="98" t="str">
        <f>IF(F18&gt;4.5,"มากที่สุด",IF(F18&gt;3.5,"มาก",IF(F18&gt;2.5,"ปานกลาง",IF(F18&gt;1.5,"น้อย",IF(F18&lt;=1.5,"น้อยที่สุด")))))</f>
        <v>มากที่สุด</v>
      </c>
    </row>
    <row r="19" spans="2:8" s="112" customFormat="1" ht="23.25" x14ac:dyDescent="0.55000000000000004">
      <c r="B19" s="335" t="s">
        <v>9</v>
      </c>
      <c r="C19" s="336"/>
      <c r="D19" s="336"/>
      <c r="E19" s="337"/>
      <c r="F19" s="92"/>
      <c r="G19" s="92"/>
      <c r="H19" s="93"/>
    </row>
    <row r="20" spans="2:8" s="112" customFormat="1" ht="23.25" x14ac:dyDescent="0.55000000000000004">
      <c r="B20" s="335" t="s">
        <v>177</v>
      </c>
      <c r="C20" s="336"/>
      <c r="D20" s="336"/>
      <c r="E20" s="337"/>
      <c r="F20" s="92">
        <f>DATA!U31</f>
        <v>4.8214285714285712</v>
      </c>
      <c r="G20" s="92">
        <f>DATA!U32</f>
        <v>0.61183218641930359</v>
      </c>
      <c r="H20" s="93" t="str">
        <f t="shared" si="0"/>
        <v>มากที่สุด</v>
      </c>
    </row>
    <row r="21" spans="2:8" s="112" customFormat="1" ht="23.25" x14ac:dyDescent="0.55000000000000004">
      <c r="B21" s="106" t="s">
        <v>176</v>
      </c>
      <c r="C21" s="107"/>
      <c r="D21" s="107"/>
      <c r="E21" s="108"/>
      <c r="F21" s="92">
        <f>DATA!V31</f>
        <v>4.8214285714285712</v>
      </c>
      <c r="G21" s="92">
        <f>DATA!V32</f>
        <v>0.47559486560567082</v>
      </c>
      <c r="H21" s="93" t="str">
        <f t="shared" si="0"/>
        <v>มากที่สุด</v>
      </c>
    </row>
    <row r="22" spans="2:8" s="112" customFormat="1" ht="23.25" x14ac:dyDescent="0.55000000000000004">
      <c r="B22" s="106" t="s">
        <v>178</v>
      </c>
      <c r="C22" s="107"/>
      <c r="D22" s="107"/>
      <c r="E22" s="108"/>
      <c r="F22" s="92">
        <f>DATA!W31</f>
        <v>4.7857142857142856</v>
      </c>
      <c r="G22" s="92">
        <f>DATA!W32</f>
        <v>0.49867549436206193</v>
      </c>
      <c r="H22" s="93" t="str">
        <f t="shared" si="0"/>
        <v>มากที่สุด</v>
      </c>
    </row>
    <row r="23" spans="2:8" s="112" customFormat="1" ht="23.25" x14ac:dyDescent="0.55000000000000004">
      <c r="B23" s="335" t="s">
        <v>179</v>
      </c>
      <c r="C23" s="336"/>
      <c r="D23" s="336"/>
      <c r="E23" s="337"/>
      <c r="F23" s="92">
        <f>DATA!X31</f>
        <v>4.7037037037037033</v>
      </c>
      <c r="G23" s="92">
        <f>DATA!X32</f>
        <v>0.54170775649541447</v>
      </c>
      <c r="H23" s="93" t="str">
        <f t="shared" si="0"/>
        <v>มากที่สุด</v>
      </c>
    </row>
    <row r="24" spans="2:8" s="112" customFormat="1" ht="23.25" x14ac:dyDescent="0.55000000000000004">
      <c r="B24" s="335" t="s">
        <v>180</v>
      </c>
      <c r="C24" s="336"/>
      <c r="D24" s="336"/>
      <c r="E24" s="337"/>
      <c r="F24" s="92">
        <f>DATA!Y31</f>
        <v>4.9285714285714288</v>
      </c>
      <c r="G24" s="92">
        <f>DATA!Y32</f>
        <v>0.26226526415648105</v>
      </c>
      <c r="H24" s="93" t="str">
        <f t="shared" ref="H24" si="1">IF(F24&gt;4.5,"มากที่สุด",IF(F24&gt;3.5,"มาก",IF(F24&gt;2.5,"ปานกลาง",IF(F24&gt;1.5,"น้อย",IF(F24&lt;=1.5,"น้อยที่สุด")))))</f>
        <v>มากที่สุด</v>
      </c>
    </row>
    <row r="25" spans="2:8" s="112" customFormat="1" ht="23.25" x14ac:dyDescent="0.55000000000000004">
      <c r="B25" s="324" t="s">
        <v>17</v>
      </c>
      <c r="C25" s="325"/>
      <c r="D25" s="325"/>
      <c r="E25" s="326"/>
      <c r="F25" s="97">
        <f>DATA!Y34</f>
        <v>4.8059701492537314</v>
      </c>
      <c r="G25" s="97">
        <f>DATA!Y33</f>
        <v>0.49002137373882254</v>
      </c>
      <c r="H25" s="99" t="str">
        <f t="shared" si="0"/>
        <v>มากที่สุด</v>
      </c>
    </row>
    <row r="26" spans="2:8" s="112" customFormat="1" ht="23.25" x14ac:dyDescent="0.55000000000000004">
      <c r="B26" s="327" t="s">
        <v>282</v>
      </c>
      <c r="C26" s="328"/>
      <c r="D26" s="328"/>
      <c r="E26" s="329"/>
      <c r="F26" s="97"/>
      <c r="G26" s="97"/>
      <c r="H26" s="99"/>
    </row>
    <row r="27" spans="2:8" s="112" customFormat="1" ht="23.25" x14ac:dyDescent="0.55000000000000004">
      <c r="B27" s="332" t="s">
        <v>188</v>
      </c>
      <c r="C27" s="333"/>
      <c r="D27" s="333"/>
      <c r="E27" s="334"/>
      <c r="F27" s="320">
        <f>DATA!Z31</f>
        <v>4.7777777777777777</v>
      </c>
      <c r="G27" s="320">
        <f>DATA!Z32</f>
        <v>0.54831888055331479</v>
      </c>
      <c r="H27" s="322" t="str">
        <f t="shared" si="0"/>
        <v>มากที่สุด</v>
      </c>
    </row>
    <row r="28" spans="2:8" s="112" customFormat="1" ht="23.25" x14ac:dyDescent="0.55000000000000004">
      <c r="B28" s="356" t="s">
        <v>181</v>
      </c>
      <c r="C28" s="357"/>
      <c r="D28" s="357"/>
      <c r="E28" s="358"/>
      <c r="F28" s="321"/>
      <c r="G28" s="321"/>
      <c r="H28" s="323"/>
    </row>
    <row r="29" spans="2:8" s="112" customFormat="1" ht="23.25" x14ac:dyDescent="0.55000000000000004">
      <c r="B29" s="332" t="s">
        <v>189</v>
      </c>
      <c r="C29" s="333"/>
      <c r="D29" s="333"/>
      <c r="E29" s="334"/>
      <c r="F29" s="320">
        <f>DATA!AA31</f>
        <v>4.7222222222222223</v>
      </c>
      <c r="G29" s="320">
        <f>DATA!AA32</f>
        <v>0.4608885989624768</v>
      </c>
      <c r="H29" s="322" t="str">
        <f t="shared" ref="H29" si="2">IF(F29&gt;4.5,"มากที่สุด",IF(F29&gt;3.5,"มาก",IF(F29&gt;2.5,"ปานกลาง",IF(F29&gt;1.5,"น้อย",IF(F29&lt;=1.5,"น้อยที่สุด")))))</f>
        <v>มากที่สุด</v>
      </c>
    </row>
    <row r="30" spans="2:8" s="112" customFormat="1" ht="23.25" x14ac:dyDescent="0.55000000000000004">
      <c r="B30" s="338" t="s">
        <v>182</v>
      </c>
      <c r="C30" s="339"/>
      <c r="D30" s="339"/>
      <c r="E30" s="340"/>
      <c r="F30" s="321"/>
      <c r="G30" s="321"/>
      <c r="H30" s="323"/>
    </row>
    <row r="31" spans="2:8" s="112" customFormat="1" ht="23.25" x14ac:dyDescent="0.55000000000000004">
      <c r="B31" s="324" t="s">
        <v>19</v>
      </c>
      <c r="C31" s="325"/>
      <c r="D31" s="325"/>
      <c r="E31" s="326"/>
      <c r="F31" s="97">
        <f>DATA!AA34</f>
        <v>4.75</v>
      </c>
      <c r="G31" s="97">
        <f>DATA!AA33</f>
        <v>0.5</v>
      </c>
      <c r="H31" s="99" t="str">
        <f t="shared" si="0"/>
        <v>มากที่สุด</v>
      </c>
    </row>
    <row r="32" spans="2:8" s="112" customFormat="1" ht="23.25" x14ac:dyDescent="0.55000000000000004">
      <c r="B32" s="372"/>
      <c r="C32" s="372"/>
      <c r="D32" s="372"/>
      <c r="E32" s="372"/>
      <c r="F32" s="373"/>
      <c r="G32" s="373"/>
      <c r="H32" s="372"/>
    </row>
    <row r="33" spans="2:8" s="112" customFormat="1" ht="23.25" x14ac:dyDescent="0.55000000000000004">
      <c r="B33" s="372"/>
      <c r="C33" s="372"/>
      <c r="D33" s="372"/>
      <c r="E33" s="372"/>
      <c r="F33" s="373"/>
      <c r="G33" s="373"/>
      <c r="H33" s="372"/>
    </row>
    <row r="34" spans="2:8" s="112" customFormat="1" ht="24" x14ac:dyDescent="0.55000000000000004">
      <c r="B34" s="272" t="s">
        <v>34</v>
      </c>
      <c r="C34" s="272"/>
      <c r="D34" s="272"/>
      <c r="E34" s="272"/>
      <c r="F34" s="272"/>
      <c r="G34" s="272"/>
      <c r="H34" s="272"/>
    </row>
    <row r="35" spans="2:8" s="112" customFormat="1" ht="24" thickBot="1" x14ac:dyDescent="0.6">
      <c r="B35" s="207"/>
      <c r="C35" s="207"/>
      <c r="D35" s="207"/>
      <c r="E35" s="207"/>
      <c r="F35" s="208"/>
      <c r="G35" s="208"/>
      <c r="H35" s="207"/>
    </row>
    <row r="36" spans="2:8" s="112" customFormat="1" ht="24" thickTop="1" x14ac:dyDescent="0.55000000000000004">
      <c r="B36" s="344" t="s">
        <v>4</v>
      </c>
      <c r="C36" s="345"/>
      <c r="D36" s="345"/>
      <c r="E36" s="346"/>
      <c r="F36" s="201"/>
      <c r="G36" s="206" t="s">
        <v>5</v>
      </c>
      <c r="H36" s="206" t="s">
        <v>6</v>
      </c>
    </row>
    <row r="37" spans="2:8" s="112" customFormat="1" ht="23.25" x14ac:dyDescent="0.55000000000000004">
      <c r="B37" s="202" t="s">
        <v>196</v>
      </c>
      <c r="C37" s="188"/>
      <c r="D37" s="188"/>
      <c r="E37" s="189"/>
      <c r="F37" s="190"/>
      <c r="G37" s="190"/>
      <c r="H37" s="191"/>
    </row>
    <row r="38" spans="2:8" s="112" customFormat="1" ht="23.25" x14ac:dyDescent="0.55000000000000004">
      <c r="B38" s="192" t="s">
        <v>197</v>
      </c>
      <c r="C38" s="193"/>
      <c r="D38" s="193"/>
      <c r="E38" s="193"/>
      <c r="F38" s="194">
        <f>DATA!AH31</f>
        <v>4.7241379310344831</v>
      </c>
      <c r="G38" s="194">
        <f>DATA!AH32</f>
        <v>0.52756527857006252</v>
      </c>
      <c r="H38" s="195" t="str">
        <f>IF(F38&gt;4.5,"มากที่สุด",IF(F38&gt;3.5,"มาก",IF(F38&gt;2.5,"ปานกลาง",IF(F38&gt;1.5,"น้อย",IF(F38&lt;=1.5,"น้อยที่สุด")))))</f>
        <v>มากที่สุด</v>
      </c>
    </row>
    <row r="39" spans="2:8" s="112" customFormat="1" ht="23.25" x14ac:dyDescent="0.55000000000000004">
      <c r="B39" s="202" t="s">
        <v>185</v>
      </c>
      <c r="C39" s="188"/>
      <c r="D39" s="188"/>
      <c r="E39" s="188"/>
      <c r="F39" s="198"/>
      <c r="G39" s="198"/>
      <c r="H39" s="199"/>
    </row>
    <row r="40" spans="2:8" s="112" customFormat="1" ht="23.25" x14ac:dyDescent="0.55000000000000004">
      <c r="B40" s="192" t="s">
        <v>198</v>
      </c>
      <c r="C40" s="193"/>
      <c r="D40" s="193"/>
      <c r="E40" s="209"/>
      <c r="F40" s="194">
        <f>DATA!AI31</f>
        <v>4.7931034482758621</v>
      </c>
      <c r="G40" s="194">
        <f>DATA!AI32</f>
        <v>0.41225082039488553</v>
      </c>
      <c r="H40" s="195" t="str">
        <f>IF(F40&gt;4.5,"มากที่สุด",IF(F40&gt;3.5,"มาก",IF(F40&gt;2.5,"ปานกลาง",IF(F40&gt;1.5,"น้อย",IF(F40&lt;=1.5,"น้อยที่สุด")))))</f>
        <v>มากที่สุด</v>
      </c>
    </row>
    <row r="41" spans="2:8" s="112" customFormat="1" ht="23.25" x14ac:dyDescent="0.55000000000000004">
      <c r="B41" s="196" t="s">
        <v>187</v>
      </c>
      <c r="C41" s="197"/>
      <c r="D41" s="197"/>
      <c r="E41" s="210"/>
      <c r="F41" s="198"/>
      <c r="G41" s="198"/>
      <c r="H41" s="199"/>
    </row>
    <row r="42" spans="2:8" s="112" customFormat="1" ht="23.25" x14ac:dyDescent="0.55000000000000004">
      <c r="B42" s="341" t="s">
        <v>186</v>
      </c>
      <c r="C42" s="342"/>
      <c r="D42" s="342"/>
      <c r="E42" s="343"/>
      <c r="F42" s="200">
        <f>DATA!AI34</f>
        <v>4.75</v>
      </c>
      <c r="G42" s="200">
        <f>DATA!AI33</f>
        <v>0.47054819942858228</v>
      </c>
      <c r="H42" s="201" t="str">
        <f>IF(F42&gt;4.5,"มากที่สุด",IF(F42&gt;3.5,"มาก",IF(F42&gt;2.5,"ปานกลาง",IF(F42&gt;1.5,"น้อย",IF(F42&lt;=1.5,"น้อยที่สุด")))))</f>
        <v>มากที่สุด</v>
      </c>
    </row>
    <row r="43" spans="2:8" s="112" customFormat="1" ht="23.25" x14ac:dyDescent="0.55000000000000004">
      <c r="B43" s="327" t="s">
        <v>199</v>
      </c>
      <c r="C43" s="328"/>
      <c r="D43" s="328"/>
      <c r="E43" s="329"/>
      <c r="F43" s="102"/>
      <c r="G43" s="102"/>
      <c r="H43" s="103"/>
    </row>
    <row r="44" spans="2:8" s="112" customFormat="1" ht="23.25" x14ac:dyDescent="0.55000000000000004">
      <c r="B44" s="246" t="s">
        <v>223</v>
      </c>
      <c r="C44" s="247"/>
      <c r="D44" s="247"/>
      <c r="E44" s="248"/>
      <c r="F44" s="320">
        <f>DATA!AJ31</f>
        <v>4.6206896551724137</v>
      </c>
      <c r="G44" s="320">
        <f>DATA!AJ32</f>
        <v>0.72770643136247193</v>
      </c>
      <c r="H44" s="322" t="str">
        <f t="shared" ref="H44:H51" si="3">IF(F44&gt;4.5,"มากที่สุด",IF(F44&gt;3.5,"มาก",IF(F44&gt;2.5,"ปานกลาง",IF(F44&gt;1.5,"น้อย",IF(F44&lt;=1.5,"น้อยที่สุด")))))</f>
        <v>มากที่สุด</v>
      </c>
    </row>
    <row r="45" spans="2:8" s="112" customFormat="1" ht="23.25" x14ac:dyDescent="0.55000000000000004">
      <c r="B45" s="249" t="s">
        <v>224</v>
      </c>
      <c r="C45" s="250"/>
      <c r="D45" s="250"/>
      <c r="E45" s="251"/>
      <c r="F45" s="321"/>
      <c r="G45" s="321"/>
      <c r="H45" s="323"/>
    </row>
    <row r="46" spans="2:8" s="112" customFormat="1" ht="23.25" x14ac:dyDescent="0.55000000000000004">
      <c r="B46" s="330" t="s">
        <v>200</v>
      </c>
      <c r="C46" s="331"/>
      <c r="D46" s="331"/>
      <c r="E46" s="331"/>
      <c r="F46" s="100">
        <f>DATA!AK31</f>
        <v>4.5862068965517242</v>
      </c>
      <c r="G46" s="100">
        <f>DATA!AK32</f>
        <v>0.82450164078977117</v>
      </c>
      <c r="H46" s="101" t="str">
        <f t="shared" si="3"/>
        <v>มากที่สุด</v>
      </c>
    </row>
    <row r="47" spans="2:8" s="112" customFormat="1" ht="23.25" x14ac:dyDescent="0.55000000000000004">
      <c r="B47" s="94" t="s">
        <v>203</v>
      </c>
      <c r="C47" s="94"/>
      <c r="D47" s="94"/>
      <c r="E47" s="94"/>
      <c r="F47" s="102">
        <f>DATA!AL31</f>
        <v>4.4482758620689653</v>
      </c>
      <c r="G47" s="102">
        <f>DATA!AL32</f>
        <v>0.6316761657092379</v>
      </c>
      <c r="H47" s="93" t="str">
        <f t="shared" si="3"/>
        <v>มาก</v>
      </c>
    </row>
    <row r="48" spans="2:8" s="112" customFormat="1" ht="23.25" x14ac:dyDescent="0.55000000000000004">
      <c r="B48" s="203" t="s">
        <v>201</v>
      </c>
      <c r="C48" s="204"/>
      <c r="D48" s="204"/>
      <c r="E48" s="205"/>
      <c r="F48" s="102">
        <f>DATA!AM31</f>
        <v>4.5862068965517242</v>
      </c>
      <c r="G48" s="102">
        <f>DATA!AM32</f>
        <v>0.56803177597927368</v>
      </c>
      <c r="H48" s="93" t="str">
        <f t="shared" ref="H48:H49" si="4">IF(F48&gt;4.5,"มากที่สุด",IF(F48&gt;3.5,"มาก",IF(F48&gt;2.5,"ปานกลาง",IF(F48&gt;1.5,"น้อย",IF(F48&lt;=1.5,"น้อยที่สุด")))))</f>
        <v>มากที่สุด</v>
      </c>
    </row>
    <row r="49" spans="2:8" s="112" customFormat="1" ht="23.25" x14ac:dyDescent="0.55000000000000004">
      <c r="B49" s="203" t="s">
        <v>202</v>
      </c>
      <c r="C49" s="204"/>
      <c r="D49" s="204"/>
      <c r="E49" s="205"/>
      <c r="F49" s="102">
        <f>DATA!AN31</f>
        <v>4.6206896551724137</v>
      </c>
      <c r="G49" s="102">
        <f>DATA!AN32</f>
        <v>0.49380397379123864</v>
      </c>
      <c r="H49" s="93" t="str">
        <f t="shared" si="4"/>
        <v>มากที่สุด</v>
      </c>
    </row>
    <row r="50" spans="2:8" s="112" customFormat="1" ht="23.25" x14ac:dyDescent="0.55000000000000004">
      <c r="B50" s="324" t="s">
        <v>21</v>
      </c>
      <c r="C50" s="325"/>
      <c r="D50" s="325"/>
      <c r="E50" s="326"/>
      <c r="F50" s="97">
        <f>DATA!AN34</f>
        <v>4.5642857142857141</v>
      </c>
      <c r="G50" s="97">
        <f>DATA!AN33</f>
        <v>0.65346116506864638</v>
      </c>
      <c r="H50" s="99" t="str">
        <f t="shared" si="3"/>
        <v>มากที่สุด</v>
      </c>
    </row>
    <row r="51" spans="2:8" s="112" customFormat="1" ht="21" customHeight="1" thickBot="1" x14ac:dyDescent="0.6">
      <c r="B51" s="317" t="s">
        <v>10</v>
      </c>
      <c r="C51" s="318"/>
      <c r="D51" s="318"/>
      <c r="E51" s="319"/>
      <c r="F51" s="104">
        <f>DATA!AO31</f>
        <v>4.7219215969215966</v>
      </c>
      <c r="G51" s="104">
        <f>DATA!AO32</f>
        <v>0.55042506818139525</v>
      </c>
      <c r="H51" s="105" t="str">
        <f t="shared" si="3"/>
        <v>มากที่สุด</v>
      </c>
    </row>
    <row r="52" spans="2:8" s="10" customFormat="1" ht="24.75" thickTop="1" x14ac:dyDescent="0.55000000000000004">
      <c r="B52" s="26"/>
      <c r="C52" s="26"/>
      <c r="D52" s="26"/>
      <c r="E52" s="26"/>
      <c r="F52" s="27"/>
      <c r="G52" s="27"/>
      <c r="H52" s="26"/>
    </row>
    <row r="53" spans="2:8" s="3" customFormat="1" ht="24" x14ac:dyDescent="0.55000000000000004">
      <c r="B53" s="14"/>
      <c r="C53" s="271" t="s">
        <v>222</v>
      </c>
      <c r="D53" s="271"/>
      <c r="E53" s="271"/>
      <c r="F53" s="271"/>
      <c r="G53" s="271"/>
      <c r="H53" s="271"/>
    </row>
    <row r="54" spans="2:8" s="3" customFormat="1" ht="24" x14ac:dyDescent="0.55000000000000004">
      <c r="B54" s="269" t="s">
        <v>228</v>
      </c>
      <c r="C54" s="270"/>
      <c r="D54" s="270"/>
      <c r="E54" s="270"/>
      <c r="F54" s="270"/>
      <c r="G54" s="270"/>
      <c r="H54" s="270"/>
    </row>
    <row r="55" spans="2:8" s="3" customFormat="1" ht="24" x14ac:dyDescent="0.55000000000000004">
      <c r="B55" s="269" t="s">
        <v>230</v>
      </c>
      <c r="C55" s="270"/>
      <c r="D55" s="270"/>
      <c r="E55" s="270"/>
      <c r="F55" s="270"/>
      <c r="G55" s="270"/>
      <c r="H55" s="270"/>
    </row>
    <row r="56" spans="2:8" s="3" customFormat="1" ht="24" x14ac:dyDescent="0.55000000000000004">
      <c r="B56" s="60" t="s">
        <v>229</v>
      </c>
      <c r="C56" s="61"/>
      <c r="D56" s="61"/>
      <c r="E56" s="61"/>
      <c r="F56" s="61"/>
      <c r="G56" s="61"/>
      <c r="H56" s="61"/>
    </row>
    <row r="57" spans="2:8" s="3" customFormat="1" ht="24" x14ac:dyDescent="0.55000000000000004">
      <c r="B57" s="34"/>
      <c r="C57" s="269" t="s">
        <v>231</v>
      </c>
      <c r="D57" s="269"/>
      <c r="E57" s="269"/>
      <c r="F57" s="269"/>
      <c r="G57" s="269"/>
      <c r="H57" s="269"/>
    </row>
    <row r="58" spans="2:8" s="3" customFormat="1" ht="24" x14ac:dyDescent="0.55000000000000004">
      <c r="B58" s="34" t="s">
        <v>283</v>
      </c>
      <c r="C58" s="60"/>
      <c r="D58" s="60"/>
      <c r="E58" s="60"/>
      <c r="F58" s="60"/>
      <c r="G58" s="60"/>
      <c r="H58" s="60"/>
    </row>
    <row r="59" spans="2:8" s="3" customFormat="1" ht="24" x14ac:dyDescent="0.55000000000000004">
      <c r="B59" s="269" t="s">
        <v>284</v>
      </c>
      <c r="C59" s="270"/>
      <c r="D59" s="270"/>
      <c r="E59" s="270"/>
      <c r="F59" s="270"/>
      <c r="G59" s="270"/>
      <c r="H59" s="270"/>
    </row>
    <row r="60" spans="2:8" s="3" customFormat="1" ht="24" x14ac:dyDescent="0.55000000000000004">
      <c r="B60" s="3" t="s">
        <v>233</v>
      </c>
    </row>
    <row r="61" spans="2:8" s="3" customFormat="1" ht="24" x14ac:dyDescent="0.55000000000000004">
      <c r="B61" s="3" t="s">
        <v>234</v>
      </c>
    </row>
    <row r="62" spans="2:8" s="10" customFormat="1" ht="24" x14ac:dyDescent="0.55000000000000004"/>
    <row r="63" spans="2:8" s="10" customFormat="1" ht="24" x14ac:dyDescent="0.55000000000000004"/>
    <row r="64" spans="2:8" s="10" customFormat="1" ht="24" x14ac:dyDescent="0.55000000000000004"/>
    <row r="65" s="10" customFormat="1" ht="24" x14ac:dyDescent="0.55000000000000004"/>
    <row r="66" s="10" customFormat="1" ht="24" x14ac:dyDescent="0.55000000000000004"/>
    <row r="67" s="10" customFormat="1" ht="24" x14ac:dyDescent="0.55000000000000004"/>
    <row r="68" s="10" customFormat="1" ht="24" x14ac:dyDescent="0.55000000000000004"/>
    <row r="69" s="10" customFormat="1" ht="24" x14ac:dyDescent="0.55000000000000004"/>
    <row r="70" s="10" customFormat="1" ht="24" x14ac:dyDescent="0.55000000000000004"/>
    <row r="71" s="10" customFormat="1" ht="24" x14ac:dyDescent="0.55000000000000004"/>
    <row r="72" s="10" customFormat="1" ht="24" x14ac:dyDescent="0.55000000000000004"/>
    <row r="73" s="10" customFormat="1" ht="24" x14ac:dyDescent="0.55000000000000004"/>
  </sheetData>
  <mergeCells count="48">
    <mergeCell ref="F29:F30"/>
    <mergeCell ref="G29:G30"/>
    <mergeCell ref="H29:H30"/>
    <mergeCell ref="H16:H17"/>
    <mergeCell ref="B28:E28"/>
    <mergeCell ref="F27:F28"/>
    <mergeCell ref="G27:G28"/>
    <mergeCell ref="H27:H28"/>
    <mergeCell ref="B19:E19"/>
    <mergeCell ref="B20:E20"/>
    <mergeCell ref="B23:E23"/>
    <mergeCell ref="B1:H1"/>
    <mergeCell ref="B4:E4"/>
    <mergeCell ref="B5:E5"/>
    <mergeCell ref="B6:E6"/>
    <mergeCell ref="B10:E10"/>
    <mergeCell ref="B11:E11"/>
    <mergeCell ref="B14:E14"/>
    <mergeCell ref="B18:E18"/>
    <mergeCell ref="B13:E13"/>
    <mergeCell ref="B7:E7"/>
    <mergeCell ref="F14:F15"/>
    <mergeCell ref="G14:G15"/>
    <mergeCell ref="H14:H15"/>
    <mergeCell ref="F16:F17"/>
    <mergeCell ref="G16:G17"/>
    <mergeCell ref="B31:E31"/>
    <mergeCell ref="B43:E43"/>
    <mergeCell ref="B46:E46"/>
    <mergeCell ref="B29:E29"/>
    <mergeCell ref="B24:E24"/>
    <mergeCell ref="B30:E30"/>
    <mergeCell ref="B42:E42"/>
    <mergeCell ref="B36:E36"/>
    <mergeCell ref="B25:E25"/>
    <mergeCell ref="B26:E26"/>
    <mergeCell ref="B27:E27"/>
    <mergeCell ref="B59:H59"/>
    <mergeCell ref="B51:E51"/>
    <mergeCell ref="B34:H34"/>
    <mergeCell ref="C53:H53"/>
    <mergeCell ref="B54:H54"/>
    <mergeCell ref="B55:H55"/>
    <mergeCell ref="C57:H57"/>
    <mergeCell ref="F44:F45"/>
    <mergeCell ref="G44:G45"/>
    <mergeCell ref="H44:H45"/>
    <mergeCell ref="B50:E50"/>
  </mergeCells>
  <pageMargins left="0.31496062992125984" right="0" top="0.74803149606299213" bottom="0.74803149606299213" header="0.31496062992125984" footer="0.31496062992125984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0"/>
  <sheetViews>
    <sheetView view="pageBreakPreview" zoomScale="120" zoomScaleNormal="120" zoomScaleSheetLayoutView="120" workbookViewId="0">
      <selection activeCell="C27" sqref="C27"/>
    </sheetView>
  </sheetViews>
  <sheetFormatPr defaultRowHeight="24" x14ac:dyDescent="0.55000000000000004"/>
  <cols>
    <col min="1" max="1" width="4.75" style="3" customWidth="1"/>
    <col min="2" max="2" width="4.625" style="3" customWidth="1"/>
    <col min="3" max="3" width="65.375" style="3" customWidth="1"/>
    <col min="4" max="4" width="6.5" style="3" customWidth="1"/>
    <col min="5" max="252" width="9.125" style="3"/>
    <col min="253" max="253" width="5.875" style="3" customWidth="1"/>
    <col min="254" max="254" width="5.625" style="3" customWidth="1"/>
    <col min="255" max="255" width="69.25" style="3" customWidth="1"/>
    <col min="256" max="256" width="7.375" style="3" customWidth="1"/>
    <col min="257" max="508" width="9.125" style="3"/>
    <col min="509" max="509" width="5.875" style="3" customWidth="1"/>
    <col min="510" max="510" width="5.625" style="3" customWidth="1"/>
    <col min="511" max="511" width="69.25" style="3" customWidth="1"/>
    <col min="512" max="512" width="7.375" style="3" customWidth="1"/>
    <col min="513" max="764" width="9.125" style="3"/>
    <col min="765" max="765" width="5.875" style="3" customWidth="1"/>
    <col min="766" max="766" width="5.625" style="3" customWidth="1"/>
    <col min="767" max="767" width="69.25" style="3" customWidth="1"/>
    <col min="768" max="768" width="7.375" style="3" customWidth="1"/>
    <col min="769" max="1020" width="9.125" style="3"/>
    <col min="1021" max="1021" width="5.875" style="3" customWidth="1"/>
    <col min="1022" max="1022" width="5.625" style="3" customWidth="1"/>
    <col min="1023" max="1023" width="69.25" style="3" customWidth="1"/>
    <col min="1024" max="1024" width="7.375" style="3" customWidth="1"/>
    <col min="1025" max="1276" width="9.125" style="3"/>
    <col min="1277" max="1277" width="5.875" style="3" customWidth="1"/>
    <col min="1278" max="1278" width="5.625" style="3" customWidth="1"/>
    <col min="1279" max="1279" width="69.25" style="3" customWidth="1"/>
    <col min="1280" max="1280" width="7.375" style="3" customWidth="1"/>
    <col min="1281" max="1532" width="9.125" style="3"/>
    <col min="1533" max="1533" width="5.875" style="3" customWidth="1"/>
    <col min="1534" max="1534" width="5.625" style="3" customWidth="1"/>
    <col min="1535" max="1535" width="69.25" style="3" customWidth="1"/>
    <col min="1536" max="1536" width="7.375" style="3" customWidth="1"/>
    <col min="1537" max="1788" width="9.125" style="3"/>
    <col min="1789" max="1789" width="5.875" style="3" customWidth="1"/>
    <col min="1790" max="1790" width="5.625" style="3" customWidth="1"/>
    <col min="1791" max="1791" width="69.25" style="3" customWidth="1"/>
    <col min="1792" max="1792" width="7.375" style="3" customWidth="1"/>
    <col min="1793" max="2044" width="9.125" style="3"/>
    <col min="2045" max="2045" width="5.875" style="3" customWidth="1"/>
    <col min="2046" max="2046" width="5.625" style="3" customWidth="1"/>
    <col min="2047" max="2047" width="69.25" style="3" customWidth="1"/>
    <col min="2048" max="2048" width="7.375" style="3" customWidth="1"/>
    <col min="2049" max="2300" width="9.125" style="3"/>
    <col min="2301" max="2301" width="5.875" style="3" customWidth="1"/>
    <col min="2302" max="2302" width="5.625" style="3" customWidth="1"/>
    <col min="2303" max="2303" width="69.25" style="3" customWidth="1"/>
    <col min="2304" max="2304" width="7.375" style="3" customWidth="1"/>
    <col min="2305" max="2556" width="9.125" style="3"/>
    <col min="2557" max="2557" width="5.875" style="3" customWidth="1"/>
    <col min="2558" max="2558" width="5.625" style="3" customWidth="1"/>
    <col min="2559" max="2559" width="69.25" style="3" customWidth="1"/>
    <col min="2560" max="2560" width="7.375" style="3" customWidth="1"/>
    <col min="2561" max="2812" width="9.125" style="3"/>
    <col min="2813" max="2813" width="5.875" style="3" customWidth="1"/>
    <col min="2814" max="2814" width="5.625" style="3" customWidth="1"/>
    <col min="2815" max="2815" width="69.25" style="3" customWidth="1"/>
    <col min="2816" max="2816" width="7.375" style="3" customWidth="1"/>
    <col min="2817" max="3068" width="9.125" style="3"/>
    <col min="3069" max="3069" width="5.875" style="3" customWidth="1"/>
    <col min="3070" max="3070" width="5.625" style="3" customWidth="1"/>
    <col min="3071" max="3071" width="69.25" style="3" customWidth="1"/>
    <col min="3072" max="3072" width="7.375" style="3" customWidth="1"/>
    <col min="3073" max="3324" width="9.125" style="3"/>
    <col min="3325" max="3325" width="5.875" style="3" customWidth="1"/>
    <col min="3326" max="3326" width="5.625" style="3" customWidth="1"/>
    <col min="3327" max="3327" width="69.25" style="3" customWidth="1"/>
    <col min="3328" max="3328" width="7.375" style="3" customWidth="1"/>
    <col min="3329" max="3580" width="9.125" style="3"/>
    <col min="3581" max="3581" width="5.875" style="3" customWidth="1"/>
    <col min="3582" max="3582" width="5.625" style="3" customWidth="1"/>
    <col min="3583" max="3583" width="69.25" style="3" customWidth="1"/>
    <col min="3584" max="3584" width="7.375" style="3" customWidth="1"/>
    <col min="3585" max="3836" width="9.125" style="3"/>
    <col min="3837" max="3837" width="5.875" style="3" customWidth="1"/>
    <col min="3838" max="3838" width="5.625" style="3" customWidth="1"/>
    <col min="3839" max="3839" width="69.25" style="3" customWidth="1"/>
    <col min="3840" max="3840" width="7.375" style="3" customWidth="1"/>
    <col min="3841" max="4092" width="9.125" style="3"/>
    <col min="4093" max="4093" width="5.875" style="3" customWidth="1"/>
    <col min="4094" max="4094" width="5.625" style="3" customWidth="1"/>
    <col min="4095" max="4095" width="69.25" style="3" customWidth="1"/>
    <col min="4096" max="4096" width="7.375" style="3" customWidth="1"/>
    <col min="4097" max="4348" width="9.125" style="3"/>
    <col min="4349" max="4349" width="5.875" style="3" customWidth="1"/>
    <col min="4350" max="4350" width="5.625" style="3" customWidth="1"/>
    <col min="4351" max="4351" width="69.25" style="3" customWidth="1"/>
    <col min="4352" max="4352" width="7.375" style="3" customWidth="1"/>
    <col min="4353" max="4604" width="9.125" style="3"/>
    <col min="4605" max="4605" width="5.875" style="3" customWidth="1"/>
    <col min="4606" max="4606" width="5.625" style="3" customWidth="1"/>
    <col min="4607" max="4607" width="69.25" style="3" customWidth="1"/>
    <col min="4608" max="4608" width="7.375" style="3" customWidth="1"/>
    <col min="4609" max="4860" width="9.125" style="3"/>
    <col min="4861" max="4861" width="5.875" style="3" customWidth="1"/>
    <col min="4862" max="4862" width="5.625" style="3" customWidth="1"/>
    <col min="4863" max="4863" width="69.25" style="3" customWidth="1"/>
    <col min="4864" max="4864" width="7.375" style="3" customWidth="1"/>
    <col min="4865" max="5116" width="9.125" style="3"/>
    <col min="5117" max="5117" width="5.875" style="3" customWidth="1"/>
    <col min="5118" max="5118" width="5.625" style="3" customWidth="1"/>
    <col min="5119" max="5119" width="69.25" style="3" customWidth="1"/>
    <col min="5120" max="5120" width="7.375" style="3" customWidth="1"/>
    <col min="5121" max="5372" width="9.125" style="3"/>
    <col min="5373" max="5373" width="5.875" style="3" customWidth="1"/>
    <col min="5374" max="5374" width="5.625" style="3" customWidth="1"/>
    <col min="5375" max="5375" width="69.25" style="3" customWidth="1"/>
    <col min="5376" max="5376" width="7.375" style="3" customWidth="1"/>
    <col min="5377" max="5628" width="9.125" style="3"/>
    <col min="5629" max="5629" width="5.875" style="3" customWidth="1"/>
    <col min="5630" max="5630" width="5.625" style="3" customWidth="1"/>
    <col min="5631" max="5631" width="69.25" style="3" customWidth="1"/>
    <col min="5632" max="5632" width="7.375" style="3" customWidth="1"/>
    <col min="5633" max="5884" width="9.125" style="3"/>
    <col min="5885" max="5885" width="5.875" style="3" customWidth="1"/>
    <col min="5886" max="5886" width="5.625" style="3" customWidth="1"/>
    <col min="5887" max="5887" width="69.25" style="3" customWidth="1"/>
    <col min="5888" max="5888" width="7.375" style="3" customWidth="1"/>
    <col min="5889" max="6140" width="9.125" style="3"/>
    <col min="6141" max="6141" width="5.875" style="3" customWidth="1"/>
    <col min="6142" max="6142" width="5.625" style="3" customWidth="1"/>
    <col min="6143" max="6143" width="69.25" style="3" customWidth="1"/>
    <col min="6144" max="6144" width="7.375" style="3" customWidth="1"/>
    <col min="6145" max="6396" width="9.125" style="3"/>
    <col min="6397" max="6397" width="5.875" style="3" customWidth="1"/>
    <col min="6398" max="6398" width="5.625" style="3" customWidth="1"/>
    <col min="6399" max="6399" width="69.25" style="3" customWidth="1"/>
    <col min="6400" max="6400" width="7.375" style="3" customWidth="1"/>
    <col min="6401" max="6652" width="9.125" style="3"/>
    <col min="6653" max="6653" width="5.875" style="3" customWidth="1"/>
    <col min="6654" max="6654" width="5.625" style="3" customWidth="1"/>
    <col min="6655" max="6655" width="69.25" style="3" customWidth="1"/>
    <col min="6656" max="6656" width="7.375" style="3" customWidth="1"/>
    <col min="6657" max="6908" width="9.125" style="3"/>
    <col min="6909" max="6909" width="5.875" style="3" customWidth="1"/>
    <col min="6910" max="6910" width="5.625" style="3" customWidth="1"/>
    <col min="6911" max="6911" width="69.25" style="3" customWidth="1"/>
    <col min="6912" max="6912" width="7.375" style="3" customWidth="1"/>
    <col min="6913" max="7164" width="9.125" style="3"/>
    <col min="7165" max="7165" width="5.875" style="3" customWidth="1"/>
    <col min="7166" max="7166" width="5.625" style="3" customWidth="1"/>
    <col min="7167" max="7167" width="69.25" style="3" customWidth="1"/>
    <col min="7168" max="7168" width="7.375" style="3" customWidth="1"/>
    <col min="7169" max="7420" width="9.125" style="3"/>
    <col min="7421" max="7421" width="5.875" style="3" customWidth="1"/>
    <col min="7422" max="7422" width="5.625" style="3" customWidth="1"/>
    <col min="7423" max="7423" width="69.25" style="3" customWidth="1"/>
    <col min="7424" max="7424" width="7.375" style="3" customWidth="1"/>
    <col min="7425" max="7676" width="9.125" style="3"/>
    <col min="7677" max="7677" width="5.875" style="3" customWidth="1"/>
    <col min="7678" max="7678" width="5.625" style="3" customWidth="1"/>
    <col min="7679" max="7679" width="69.25" style="3" customWidth="1"/>
    <col min="7680" max="7680" width="7.375" style="3" customWidth="1"/>
    <col min="7681" max="7932" width="9.125" style="3"/>
    <col min="7933" max="7933" width="5.875" style="3" customWidth="1"/>
    <col min="7934" max="7934" width="5.625" style="3" customWidth="1"/>
    <col min="7935" max="7935" width="69.25" style="3" customWidth="1"/>
    <col min="7936" max="7936" width="7.375" style="3" customWidth="1"/>
    <col min="7937" max="8188" width="9.125" style="3"/>
    <col min="8189" max="8189" width="5.875" style="3" customWidth="1"/>
    <col min="8190" max="8190" width="5.625" style="3" customWidth="1"/>
    <col min="8191" max="8191" width="69.25" style="3" customWidth="1"/>
    <col min="8192" max="8192" width="7.375" style="3" customWidth="1"/>
    <col min="8193" max="8444" width="9.125" style="3"/>
    <col min="8445" max="8445" width="5.875" style="3" customWidth="1"/>
    <col min="8446" max="8446" width="5.625" style="3" customWidth="1"/>
    <col min="8447" max="8447" width="69.25" style="3" customWidth="1"/>
    <col min="8448" max="8448" width="7.375" style="3" customWidth="1"/>
    <col min="8449" max="8700" width="9.125" style="3"/>
    <col min="8701" max="8701" width="5.875" style="3" customWidth="1"/>
    <col min="8702" max="8702" width="5.625" style="3" customWidth="1"/>
    <col min="8703" max="8703" width="69.25" style="3" customWidth="1"/>
    <col min="8704" max="8704" width="7.375" style="3" customWidth="1"/>
    <col min="8705" max="8956" width="9.125" style="3"/>
    <col min="8957" max="8957" width="5.875" style="3" customWidth="1"/>
    <col min="8958" max="8958" width="5.625" style="3" customWidth="1"/>
    <col min="8959" max="8959" width="69.25" style="3" customWidth="1"/>
    <col min="8960" max="8960" width="7.375" style="3" customWidth="1"/>
    <col min="8961" max="9212" width="9.125" style="3"/>
    <col min="9213" max="9213" width="5.875" style="3" customWidth="1"/>
    <col min="9214" max="9214" width="5.625" style="3" customWidth="1"/>
    <col min="9215" max="9215" width="69.25" style="3" customWidth="1"/>
    <col min="9216" max="9216" width="7.375" style="3" customWidth="1"/>
    <col min="9217" max="9468" width="9.125" style="3"/>
    <col min="9469" max="9469" width="5.875" style="3" customWidth="1"/>
    <col min="9470" max="9470" width="5.625" style="3" customWidth="1"/>
    <col min="9471" max="9471" width="69.25" style="3" customWidth="1"/>
    <col min="9472" max="9472" width="7.375" style="3" customWidth="1"/>
    <col min="9473" max="9724" width="9.125" style="3"/>
    <col min="9725" max="9725" width="5.875" style="3" customWidth="1"/>
    <col min="9726" max="9726" width="5.625" style="3" customWidth="1"/>
    <col min="9727" max="9727" width="69.25" style="3" customWidth="1"/>
    <col min="9728" max="9728" width="7.375" style="3" customWidth="1"/>
    <col min="9729" max="9980" width="9.125" style="3"/>
    <col min="9981" max="9981" width="5.875" style="3" customWidth="1"/>
    <col min="9982" max="9982" width="5.625" style="3" customWidth="1"/>
    <col min="9983" max="9983" width="69.25" style="3" customWidth="1"/>
    <col min="9984" max="9984" width="7.375" style="3" customWidth="1"/>
    <col min="9985" max="10236" width="9.125" style="3"/>
    <col min="10237" max="10237" width="5.875" style="3" customWidth="1"/>
    <col min="10238" max="10238" width="5.625" style="3" customWidth="1"/>
    <col min="10239" max="10239" width="69.25" style="3" customWidth="1"/>
    <col min="10240" max="10240" width="7.375" style="3" customWidth="1"/>
    <col min="10241" max="10492" width="9.125" style="3"/>
    <col min="10493" max="10493" width="5.875" style="3" customWidth="1"/>
    <col min="10494" max="10494" width="5.625" style="3" customWidth="1"/>
    <col min="10495" max="10495" width="69.25" style="3" customWidth="1"/>
    <col min="10496" max="10496" width="7.375" style="3" customWidth="1"/>
    <col min="10497" max="10748" width="9.125" style="3"/>
    <col min="10749" max="10749" width="5.875" style="3" customWidth="1"/>
    <col min="10750" max="10750" width="5.625" style="3" customWidth="1"/>
    <col min="10751" max="10751" width="69.25" style="3" customWidth="1"/>
    <col min="10752" max="10752" width="7.375" style="3" customWidth="1"/>
    <col min="10753" max="11004" width="9.125" style="3"/>
    <col min="11005" max="11005" width="5.875" style="3" customWidth="1"/>
    <col min="11006" max="11006" width="5.625" style="3" customWidth="1"/>
    <col min="11007" max="11007" width="69.25" style="3" customWidth="1"/>
    <col min="11008" max="11008" width="7.375" style="3" customWidth="1"/>
    <col min="11009" max="11260" width="9.125" style="3"/>
    <col min="11261" max="11261" width="5.875" style="3" customWidth="1"/>
    <col min="11262" max="11262" width="5.625" style="3" customWidth="1"/>
    <col min="11263" max="11263" width="69.25" style="3" customWidth="1"/>
    <col min="11264" max="11264" width="7.375" style="3" customWidth="1"/>
    <col min="11265" max="11516" width="9.125" style="3"/>
    <col min="11517" max="11517" width="5.875" style="3" customWidth="1"/>
    <col min="11518" max="11518" width="5.625" style="3" customWidth="1"/>
    <col min="11519" max="11519" width="69.25" style="3" customWidth="1"/>
    <col min="11520" max="11520" width="7.375" style="3" customWidth="1"/>
    <col min="11521" max="11772" width="9.125" style="3"/>
    <col min="11773" max="11773" width="5.875" style="3" customWidth="1"/>
    <col min="11774" max="11774" width="5.625" style="3" customWidth="1"/>
    <col min="11775" max="11775" width="69.25" style="3" customWidth="1"/>
    <col min="11776" max="11776" width="7.375" style="3" customWidth="1"/>
    <col min="11777" max="12028" width="9.125" style="3"/>
    <col min="12029" max="12029" width="5.875" style="3" customWidth="1"/>
    <col min="12030" max="12030" width="5.625" style="3" customWidth="1"/>
    <col min="12031" max="12031" width="69.25" style="3" customWidth="1"/>
    <col min="12032" max="12032" width="7.375" style="3" customWidth="1"/>
    <col min="12033" max="12284" width="9.125" style="3"/>
    <col min="12285" max="12285" width="5.875" style="3" customWidth="1"/>
    <col min="12286" max="12286" width="5.625" style="3" customWidth="1"/>
    <col min="12287" max="12287" width="69.25" style="3" customWidth="1"/>
    <col min="12288" max="12288" width="7.375" style="3" customWidth="1"/>
    <col min="12289" max="12540" width="9.125" style="3"/>
    <col min="12541" max="12541" width="5.875" style="3" customWidth="1"/>
    <col min="12542" max="12542" width="5.625" style="3" customWidth="1"/>
    <col min="12543" max="12543" width="69.25" style="3" customWidth="1"/>
    <col min="12544" max="12544" width="7.375" style="3" customWidth="1"/>
    <col min="12545" max="12796" width="9.125" style="3"/>
    <col min="12797" max="12797" width="5.875" style="3" customWidth="1"/>
    <col min="12798" max="12798" width="5.625" style="3" customWidth="1"/>
    <col min="12799" max="12799" width="69.25" style="3" customWidth="1"/>
    <col min="12800" max="12800" width="7.375" style="3" customWidth="1"/>
    <col min="12801" max="13052" width="9.125" style="3"/>
    <col min="13053" max="13053" width="5.875" style="3" customWidth="1"/>
    <col min="13054" max="13054" width="5.625" style="3" customWidth="1"/>
    <col min="13055" max="13055" width="69.25" style="3" customWidth="1"/>
    <col min="13056" max="13056" width="7.375" style="3" customWidth="1"/>
    <col min="13057" max="13308" width="9.125" style="3"/>
    <col min="13309" max="13309" width="5.875" style="3" customWidth="1"/>
    <col min="13310" max="13310" width="5.625" style="3" customWidth="1"/>
    <col min="13311" max="13311" width="69.25" style="3" customWidth="1"/>
    <col min="13312" max="13312" width="7.375" style="3" customWidth="1"/>
    <col min="13313" max="13564" width="9.125" style="3"/>
    <col min="13565" max="13565" width="5.875" style="3" customWidth="1"/>
    <col min="13566" max="13566" width="5.625" style="3" customWidth="1"/>
    <col min="13567" max="13567" width="69.25" style="3" customWidth="1"/>
    <col min="13568" max="13568" width="7.375" style="3" customWidth="1"/>
    <col min="13569" max="13820" width="9.125" style="3"/>
    <col min="13821" max="13821" width="5.875" style="3" customWidth="1"/>
    <col min="13822" max="13822" width="5.625" style="3" customWidth="1"/>
    <col min="13823" max="13823" width="69.25" style="3" customWidth="1"/>
    <col min="13824" max="13824" width="7.375" style="3" customWidth="1"/>
    <col min="13825" max="14076" width="9.125" style="3"/>
    <col min="14077" max="14077" width="5.875" style="3" customWidth="1"/>
    <col min="14078" max="14078" width="5.625" style="3" customWidth="1"/>
    <col min="14079" max="14079" width="69.25" style="3" customWidth="1"/>
    <col min="14080" max="14080" width="7.375" style="3" customWidth="1"/>
    <col min="14081" max="14332" width="9.125" style="3"/>
    <col min="14333" max="14333" width="5.875" style="3" customWidth="1"/>
    <col min="14334" max="14334" width="5.625" style="3" customWidth="1"/>
    <col min="14335" max="14335" width="69.25" style="3" customWidth="1"/>
    <col min="14336" max="14336" width="7.375" style="3" customWidth="1"/>
    <col min="14337" max="14588" width="9.125" style="3"/>
    <col min="14589" max="14589" width="5.875" style="3" customWidth="1"/>
    <col min="14590" max="14590" width="5.625" style="3" customWidth="1"/>
    <col min="14591" max="14591" width="69.25" style="3" customWidth="1"/>
    <col min="14592" max="14592" width="7.375" style="3" customWidth="1"/>
    <col min="14593" max="14844" width="9.125" style="3"/>
    <col min="14845" max="14845" width="5.875" style="3" customWidth="1"/>
    <col min="14846" max="14846" width="5.625" style="3" customWidth="1"/>
    <col min="14847" max="14847" width="69.25" style="3" customWidth="1"/>
    <col min="14848" max="14848" width="7.375" style="3" customWidth="1"/>
    <col min="14849" max="15100" width="9.125" style="3"/>
    <col min="15101" max="15101" width="5.875" style="3" customWidth="1"/>
    <col min="15102" max="15102" width="5.625" style="3" customWidth="1"/>
    <col min="15103" max="15103" width="69.25" style="3" customWidth="1"/>
    <col min="15104" max="15104" width="7.375" style="3" customWidth="1"/>
    <col min="15105" max="15356" width="9.125" style="3"/>
    <col min="15357" max="15357" width="5.875" style="3" customWidth="1"/>
    <col min="15358" max="15358" width="5.625" style="3" customWidth="1"/>
    <col min="15359" max="15359" width="69.25" style="3" customWidth="1"/>
    <col min="15360" max="15360" width="7.375" style="3" customWidth="1"/>
    <col min="15361" max="15612" width="9.125" style="3"/>
    <col min="15613" max="15613" width="5.875" style="3" customWidth="1"/>
    <col min="15614" max="15614" width="5.625" style="3" customWidth="1"/>
    <col min="15615" max="15615" width="69.25" style="3" customWidth="1"/>
    <col min="15616" max="15616" width="7.375" style="3" customWidth="1"/>
    <col min="15617" max="15868" width="9.125" style="3"/>
    <col min="15869" max="15869" width="5.875" style="3" customWidth="1"/>
    <col min="15870" max="15870" width="5.625" style="3" customWidth="1"/>
    <col min="15871" max="15871" width="69.25" style="3" customWidth="1"/>
    <col min="15872" max="15872" width="7.375" style="3" customWidth="1"/>
    <col min="15873" max="16124" width="9.125" style="3"/>
    <col min="16125" max="16125" width="5.875" style="3" customWidth="1"/>
    <col min="16126" max="16126" width="5.625" style="3" customWidth="1"/>
    <col min="16127" max="16127" width="69.25" style="3" customWidth="1"/>
    <col min="16128" max="16128" width="7.375" style="3" customWidth="1"/>
    <col min="16129" max="16384" width="9.125" style="3"/>
  </cols>
  <sheetData>
    <row r="1" spans="1:4" ht="21" customHeight="1" x14ac:dyDescent="0.55000000000000004">
      <c r="A1" s="272" t="s">
        <v>260</v>
      </c>
      <c r="B1" s="272"/>
      <c r="C1" s="272"/>
      <c r="D1" s="272"/>
    </row>
    <row r="2" spans="1:4" ht="21" customHeight="1" x14ac:dyDescent="0.55000000000000004">
      <c r="A2" s="45"/>
      <c r="B2" s="45"/>
      <c r="C2" s="45"/>
    </row>
    <row r="3" spans="1:4" x14ac:dyDescent="0.55000000000000004">
      <c r="A3" s="4" t="s">
        <v>22</v>
      </c>
    </row>
    <row r="4" spans="1:4" s="52" customFormat="1" x14ac:dyDescent="0.55000000000000004">
      <c r="A4" s="4"/>
      <c r="B4" s="365" t="s">
        <v>212</v>
      </c>
      <c r="C4" s="365"/>
    </row>
    <row r="5" spans="1:4" x14ac:dyDescent="0.55000000000000004">
      <c r="B5" s="49" t="s">
        <v>23</v>
      </c>
      <c r="C5" s="121" t="s">
        <v>4</v>
      </c>
      <c r="D5" s="49" t="s">
        <v>24</v>
      </c>
    </row>
    <row r="6" spans="1:4" x14ac:dyDescent="0.55000000000000004">
      <c r="B6" s="366">
        <v>1</v>
      </c>
      <c r="C6" s="370" t="s">
        <v>258</v>
      </c>
      <c r="D6" s="368">
        <v>1</v>
      </c>
    </row>
    <row r="7" spans="1:4" x14ac:dyDescent="0.55000000000000004">
      <c r="B7" s="367"/>
      <c r="C7" s="371"/>
      <c r="D7" s="369"/>
    </row>
    <row r="8" spans="1:4" x14ac:dyDescent="0.55000000000000004">
      <c r="B8" s="7">
        <v>2</v>
      </c>
      <c r="C8" s="89" t="s">
        <v>259</v>
      </c>
      <c r="D8" s="72">
        <v>1</v>
      </c>
    </row>
    <row r="9" spans="1:4" ht="24" customHeight="1" x14ac:dyDescent="0.55000000000000004">
      <c r="B9" s="154">
        <v>3</v>
      </c>
      <c r="C9" s="130" t="s">
        <v>154</v>
      </c>
      <c r="D9" s="154">
        <v>1</v>
      </c>
    </row>
    <row r="10" spans="1:4" x14ac:dyDescent="0.55000000000000004">
      <c r="B10" s="7">
        <v>4</v>
      </c>
      <c r="C10" s="53" t="s">
        <v>158</v>
      </c>
      <c r="D10" s="72">
        <v>1</v>
      </c>
    </row>
    <row r="11" spans="1:4" ht="48" x14ac:dyDescent="0.55000000000000004">
      <c r="B11" s="151">
        <v>5</v>
      </c>
      <c r="C11" s="243" t="s">
        <v>163</v>
      </c>
      <c r="D11" s="175">
        <v>1</v>
      </c>
    </row>
    <row r="12" spans="1:4" x14ac:dyDescent="0.55000000000000004">
      <c r="B12" s="50"/>
      <c r="C12" s="51" t="s">
        <v>3</v>
      </c>
      <c r="D12" s="49">
        <f>SUM(D6:D11)</f>
        <v>5</v>
      </c>
    </row>
    <row r="14" spans="1:4" s="52" customFormat="1" x14ac:dyDescent="0.55000000000000004">
      <c r="B14" s="52" t="s">
        <v>213</v>
      </c>
    </row>
    <row r="15" spans="1:4" s="52" customFormat="1" x14ac:dyDescent="0.55000000000000004">
      <c r="B15" s="52" t="s">
        <v>214</v>
      </c>
    </row>
    <row r="16" spans="1:4" x14ac:dyDescent="0.55000000000000004">
      <c r="B16" s="49" t="s">
        <v>23</v>
      </c>
      <c r="C16" s="49" t="s">
        <v>4</v>
      </c>
      <c r="D16" s="49" t="s">
        <v>24</v>
      </c>
    </row>
    <row r="17" spans="1:4" x14ac:dyDescent="0.55000000000000004">
      <c r="B17" s="7">
        <v>1</v>
      </c>
      <c r="C17" s="23" t="s">
        <v>141</v>
      </c>
      <c r="D17" s="7">
        <v>1</v>
      </c>
    </row>
    <row r="18" spans="1:4" x14ac:dyDescent="0.55000000000000004">
      <c r="B18" s="7">
        <v>2</v>
      </c>
      <c r="C18" s="23" t="s">
        <v>144</v>
      </c>
      <c r="D18" s="7">
        <v>1</v>
      </c>
    </row>
    <row r="19" spans="1:4" x14ac:dyDescent="0.55000000000000004">
      <c r="B19" s="88">
        <v>3</v>
      </c>
      <c r="C19" s="53" t="s">
        <v>215</v>
      </c>
      <c r="D19" s="7">
        <v>1</v>
      </c>
    </row>
    <row r="20" spans="1:4" x14ac:dyDescent="0.55000000000000004">
      <c r="B20" s="7">
        <v>4</v>
      </c>
      <c r="C20" s="244" t="s">
        <v>159</v>
      </c>
      <c r="D20" s="7">
        <v>1</v>
      </c>
    </row>
    <row r="21" spans="1:4" x14ac:dyDescent="0.55000000000000004">
      <c r="B21" s="359">
        <v>5</v>
      </c>
      <c r="C21" s="122" t="s">
        <v>216</v>
      </c>
      <c r="D21" s="362">
        <v>1</v>
      </c>
    </row>
    <row r="22" spans="1:4" x14ac:dyDescent="0.55000000000000004">
      <c r="B22" s="360"/>
      <c r="C22" s="245" t="s">
        <v>217</v>
      </c>
      <c r="D22" s="363"/>
    </row>
    <row r="23" spans="1:4" x14ac:dyDescent="0.55000000000000004">
      <c r="B23" s="360"/>
      <c r="C23" s="245" t="s">
        <v>218</v>
      </c>
      <c r="D23" s="363"/>
    </row>
    <row r="24" spans="1:4" x14ac:dyDescent="0.55000000000000004">
      <c r="B24" s="361"/>
      <c r="C24" s="123" t="s">
        <v>219</v>
      </c>
      <c r="D24" s="364"/>
    </row>
    <row r="25" spans="1:4" x14ac:dyDescent="0.55000000000000004">
      <c r="B25" s="88">
        <v>6</v>
      </c>
      <c r="C25" s="89" t="s">
        <v>220</v>
      </c>
      <c r="D25" s="7">
        <v>1</v>
      </c>
    </row>
    <row r="26" spans="1:4" x14ac:dyDescent="0.55000000000000004">
      <c r="B26" s="50"/>
      <c r="C26" s="51" t="s">
        <v>3</v>
      </c>
      <c r="D26" s="49">
        <f>SUM(D17:D25)</f>
        <v>6</v>
      </c>
    </row>
    <row r="30" spans="1:4" x14ac:dyDescent="0.55000000000000004">
      <c r="A30" s="272" t="s">
        <v>261</v>
      </c>
      <c r="B30" s="272"/>
      <c r="C30" s="272"/>
      <c r="D30" s="272"/>
    </row>
    <row r="32" spans="1:4" s="52" customFormat="1" x14ac:dyDescent="0.55000000000000004">
      <c r="B32" s="52">
        <v>3.3</v>
      </c>
      <c r="C32" s="52" t="s">
        <v>139</v>
      </c>
    </row>
    <row r="33" spans="2:4" x14ac:dyDescent="0.55000000000000004">
      <c r="B33" s="49" t="s">
        <v>23</v>
      </c>
      <c r="C33" s="49" t="s">
        <v>4</v>
      </c>
      <c r="D33" s="49" t="s">
        <v>24</v>
      </c>
    </row>
    <row r="34" spans="2:4" x14ac:dyDescent="0.55000000000000004">
      <c r="B34" s="7">
        <v>1</v>
      </c>
      <c r="C34" s="23" t="s">
        <v>142</v>
      </c>
      <c r="D34" s="7">
        <v>1</v>
      </c>
    </row>
    <row r="35" spans="2:4" x14ac:dyDescent="0.55000000000000004">
      <c r="B35" s="7">
        <v>2</v>
      </c>
      <c r="C35" s="23" t="s">
        <v>153</v>
      </c>
      <c r="D35" s="7">
        <v>1</v>
      </c>
    </row>
    <row r="36" spans="2:4" x14ac:dyDescent="0.55000000000000004">
      <c r="B36" s="7">
        <v>3</v>
      </c>
      <c r="C36" s="23" t="s">
        <v>156</v>
      </c>
      <c r="D36" s="7">
        <v>1</v>
      </c>
    </row>
    <row r="37" spans="2:4" x14ac:dyDescent="0.55000000000000004">
      <c r="B37" s="7">
        <v>4</v>
      </c>
      <c r="C37" s="53" t="s">
        <v>157</v>
      </c>
      <c r="D37" s="7">
        <v>1</v>
      </c>
    </row>
    <row r="38" spans="2:4" x14ac:dyDescent="0.55000000000000004">
      <c r="B38" s="7">
        <v>5</v>
      </c>
      <c r="C38" s="53" t="s">
        <v>165</v>
      </c>
      <c r="D38" s="7">
        <v>1</v>
      </c>
    </row>
    <row r="39" spans="2:4" x14ac:dyDescent="0.55000000000000004">
      <c r="B39" s="7">
        <v>6</v>
      </c>
      <c r="C39" s="53" t="s">
        <v>168</v>
      </c>
      <c r="D39" s="7">
        <v>1</v>
      </c>
    </row>
    <row r="40" spans="2:4" x14ac:dyDescent="0.55000000000000004">
      <c r="B40" s="50"/>
      <c r="C40" s="51" t="s">
        <v>3</v>
      </c>
      <c r="D40" s="49">
        <f>SUM(D34:D39)</f>
        <v>6</v>
      </c>
    </row>
  </sheetData>
  <mergeCells count="8">
    <mergeCell ref="A30:D30"/>
    <mergeCell ref="B21:B24"/>
    <mergeCell ref="D21:D24"/>
    <mergeCell ref="B4:C4"/>
    <mergeCell ref="A1:D1"/>
    <mergeCell ref="B6:B7"/>
    <mergeCell ref="D6:D7"/>
    <mergeCell ref="C6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Sheet2</vt:lpstr>
      <vt:lpstr>DATA</vt:lpstr>
      <vt:lpstr>บทสรุป</vt:lpstr>
      <vt:lpstr>ตารางที่1-2</vt:lpstr>
      <vt:lpstr>ตารางที่3</vt:lpstr>
      <vt:lpstr>ตารางที่4</vt:lpstr>
      <vt:lpstr> ตารางที่5</vt:lpstr>
      <vt:lpstr>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2022-08-22T02:32:40Z</cp:lastPrinted>
  <dcterms:created xsi:type="dcterms:W3CDTF">2014-10-15T08:34:52Z</dcterms:created>
  <dcterms:modified xsi:type="dcterms:W3CDTF">2022-08-22T02:35:08Z</dcterms:modified>
</cp:coreProperties>
</file>