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3"/>
  </bookViews>
  <sheets>
    <sheet name="Sheet2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าราง4" sheetId="6" r:id="rId6"/>
  </sheets>
  <definedNames>
    <definedName name="_xlnm._FilterDatabase" localSheetId="4" hidden="1">'ตาราง2'!$A$20:$B$25</definedName>
  </definedNames>
  <calcPr fullCalcOnLoad="1"/>
</workbook>
</file>

<file path=xl/sharedStrings.xml><?xml version="1.0" encoding="utf-8"?>
<sst xmlns="http://schemas.openxmlformats.org/spreadsheetml/2006/main" count="234" uniqueCount="116">
  <si>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</si>
  <si>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</si>
  <si>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</si>
  <si>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</si>
  <si>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</si>
  <si>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</si>
  <si>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</si>
  <si>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</si>
  <si>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คณะ</t>
  </si>
  <si>
    <t xml:space="preserve"> - 1 -</t>
  </si>
  <si>
    <t>สถานภาพ</t>
  </si>
  <si>
    <t>บัณฑิตวิทยาลัย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</si>
  <si>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</si>
  <si>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</si>
  <si>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ประเภท</t>
  </si>
  <si>
    <t>สาขาวิชา</t>
  </si>
  <si>
    <t>คณะเกษตรศาสตร์ ทรัพยากรธรรมชาติและสิ่งแวดล้อม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</si>
  <si>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</si>
  <si>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</si>
  <si>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</si>
  <si>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</si>
  <si>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คณะ/วิทยาลัย </t>
  </si>
  <si>
    <t>วิทยาศาสตร์การแพทย์</t>
  </si>
  <si>
    <t>สรีรวิทยา</t>
  </si>
  <si>
    <t>กายวิภาคศาสตร์</t>
  </si>
  <si>
    <t>คณะวิทยาศาสตร์การแพทย์</t>
  </si>
  <si>
    <t>ชีวเคมี</t>
  </si>
  <si>
    <t>สาขาวิชากายวิภาคศาสตร์</t>
  </si>
  <si>
    <t>สาขาวิชาสรีรวิทยา</t>
  </si>
  <si>
    <t xml:space="preserve">     จากตาราง 2 พบว่า ผู้ตอบแบบสอบถามส่วนใหญ่สังกัดคณะวิทยาศาสตร์การแพทย์มากที่สุด </t>
  </si>
  <si>
    <t>1. ด้านความพึงพอใจ/ความเหมาะสมของการจัดกิจกรรม</t>
  </si>
  <si>
    <t xml:space="preserve">ตอนที่ 2 ความพึงพอใจ ความรู้ที่ได้จากการเข้าร่วมกิจกรรม และการนำไปใช้ประโยชน์  </t>
  </si>
  <si>
    <t>รวมด้านความพึงพอใจ/ความเหมาะสมของการจัดกิจกรรม</t>
  </si>
  <si>
    <t>นิสิตระดับปริญญาโท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</si>
  <si>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</si>
  <si>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</si>
  <si>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 xml:space="preserve">1. ความเหมาะสมของวัน – เวลาของกิจกรรม  </t>
  </si>
  <si>
    <t>2. ความรู้ ความสามารถ และการถ่ายทอดความรู้ ของวิทยากร</t>
  </si>
  <si>
    <t>3. ความเหมาะสมของเอกสารประกอบกิจกรรม</t>
  </si>
  <si>
    <t>4. ท่านคิดว่าความรู้ที่ท่านได้รับในครั้งนี้ จะสามารถนำไปต่อยอด</t>
  </si>
  <si>
    <t>ในการดำเนินงานของท่าน ได้มากน้อยเพียงใด</t>
  </si>
  <si>
    <t>สาขาวิชาชีวเคมีและชีววิทยาโมเลกุล</t>
  </si>
  <si>
    <t>เกษตรศาสตร์ ทรัพยากรธรรมชาติ และสิ่งแวดล้อม</t>
  </si>
  <si>
    <t>ไม่ระบุ</t>
  </si>
  <si>
    <t xml:space="preserve"> - 3 -</t>
  </si>
  <si>
    <t>เกษตรศาสตร์</t>
  </si>
  <si>
    <t>อุตสาหกรรมเกษตร</t>
  </si>
  <si>
    <t>กายวิภาค</t>
  </si>
  <si>
    <t>ชีวเคมีและชีววิทยาโมเลกุล</t>
  </si>
  <si>
    <t>เกษตรศาสตร์ ทรัพยากรธรรมชาติและสิ่งแวดล้อม</t>
  </si>
  <si>
    <t>กองบริการเทคโนโลยีสารสนเทศและการสื่อสาร มหาวิทยาลัยนเรศวร</t>
  </si>
  <si>
    <t>สาขาวิชาอุตสาหกรรมเกษตร</t>
  </si>
  <si>
    <t xml:space="preserve">     เมื่อพิจารณารายสาขาวิชา พบว่า ผู้ตอบแบบสอบถามส่วนใหญ่สังกัดสาขาวิชากายวิภาคศาสตร์</t>
  </si>
  <si>
    <t>เมื่อพิจารณารายสาขาวิชา พบว่า ผู้ตอบแบบสอบถามส่วนใหญ่สังกัดสาขาวิชากายวิภาคศาสตร์</t>
  </si>
  <si>
    <t>Timestamp</t>
  </si>
  <si>
    <t>สอบถามความพึงพอใจเกี่ยวกับกิจกรรมหัวข้อ “การคำนวณขนาดตัวอย่าง" [1. ความเหมาะสมของวัน – เวลาของกิจกรรม]</t>
  </si>
  <si>
    <t>สอบถามความพึงพอใจเกี่ยวกับกิจกรรมหัวข้อ “การคำนวณขนาดตัวอย่าง" [2. ความรู้ ความสามารถ และการถ่ายทอดความรู้ของวิทยากร]</t>
  </si>
  <si>
    <t>สอบถามความพึงพอใจเกี่ยวกับกิจกรรมหัวข้อ “การคำนวณขนาดตัวอย่าง" [3. ความเหมาะสมของเอกสารประกอบกิจกรรม]</t>
  </si>
  <si>
    <t>วิทยาศษสตร์การแพทย์</t>
  </si>
  <si>
    <t>บุคลากรสายสนับสนุน</t>
  </si>
  <si>
    <t>สำนักหอสมุด</t>
  </si>
  <si>
    <t>-</t>
  </si>
  <si>
    <t>บุคลากรสายวิชาการ</t>
  </si>
  <si>
    <t>วิทยาศาสตร์การแพทย์/มหาวิทยาลัยนเรศวร</t>
  </si>
  <si>
    <t xml:space="preserve">ขอเป็น on site </t>
  </si>
  <si>
    <t>เกษตรศาสตร์ฯ</t>
  </si>
  <si>
    <t>วิทยาศาสตร์การเกษตร</t>
  </si>
  <si>
    <t>พยาบาลศาสตร์</t>
  </si>
  <si>
    <t>การพยาบาลเวชปฏิบัติชุมชน</t>
  </si>
  <si>
    <t>ผู้สูงอายุ</t>
  </si>
  <si>
    <t>ขออาจารย์สอนช้าลงนิดหน่อยค่ะ</t>
  </si>
  <si>
    <t>Excel</t>
  </si>
  <si>
    <t>การพยาบาลผู้สูงอายุ</t>
  </si>
  <si>
    <t>สอบถามความพึงพอใจเกี่ยวกับกิจกรรมหัวข้อ “การคำนวณขนาดตัวอย่าง" [4. ท่านคิดว่าความรู้ที่ท่านได้รับในครั้งนี้ จะสามารถนำไปต่อยอดในการดำเนินงานของท่าน ได้4น้อยเพียงใด]</t>
  </si>
  <si>
    <t>หัวข้อ “การคำนวณขนาดตัวอย่าง”</t>
  </si>
  <si>
    <t xml:space="preserve">วันที่ 2 กุมภาพันธ์ 2567 </t>
  </si>
  <si>
    <t>ณ ห้องปฏิบัติการคอมพิวเตอร์ ห้อง 210</t>
  </si>
  <si>
    <t>เมื่อวันที่ 2 กุมภาพันธ์ 2567 โดยมีวัตถุประสงค์ เพื่อให้นิสิตระดับบัณฑิตศึกษา บุคลากรสายวิชาการ และบุคลากร</t>
  </si>
  <si>
    <t xml:space="preserve">สายสนับสนุน ได้รับความรู้เกี่ยวกับการใช้สถิติสำหรับการวิจัย เทคนิคการคำนวณขนาดตัวอย่างได้ </t>
  </si>
  <si>
    <t>พบว่า มีผู้เข้าร่วมโครงการ จำนวนทั้งสิ้น 35 คน และมีผู้ตอบแบบประเมิน จำนวน 17 คน คิดเป็นร้อยละ 48.57</t>
  </si>
  <si>
    <t>วันที่ 2 กุมภาพันธ์ 2567</t>
  </si>
  <si>
    <t>จากการจัดกิจกรรมการใช้สถิติสำหรับการวิจัย ระดับบัณฑิตศึกษา หัวข้อ “การคำนวณขนาดตัวอย่าง”</t>
  </si>
  <si>
    <t xml:space="preserve">เมื่อวันที่ 2 กุมภาพันธ์ 2567 ผู้เข้าร่วมโครงการ จำนวนทั้งสิ้น 35 คน ผู้ตอบแบบประเมิน จำนวน 21 คน </t>
  </si>
  <si>
    <t>คิดเป็นร้อยละ 48.57 โดยมีรายละเอียดดังนี้</t>
  </si>
  <si>
    <t xml:space="preserve">จากตาราง 1 แสดงจำนวนและร้อยละของผู้ตอบแบบประเมิน จำแนกตามสถานภาพ พบว่า </t>
  </si>
  <si>
    <t xml:space="preserve">ผู้ตอบแบบประเมินส่วนใหญ่เป็นนิสิตระดับปริญญาโท คิดเป็นร้อยละ 64.71 รองลงมาได้แก่ บุคลากรสายวิชาการ </t>
  </si>
  <si>
    <t>คณะพยาบาลศาสตร์</t>
  </si>
  <si>
    <t>สาขาวิชาชีวเคมี</t>
  </si>
  <si>
    <t>สาขาวิชาการพยาบาลเวชปฏิบัติชุมชน</t>
  </si>
  <si>
    <t>สาขาวิชาการพยาบาลผู้สูงอายุ</t>
  </si>
  <si>
    <t>สาขาวิชาวิทยาศาสตร์การเกษตร</t>
  </si>
  <si>
    <t xml:space="preserve">          คิดเป็นร้อยละ 58.82 รองลงมาได้แก่ คณะเกษตรศาสตร์ ทรัพยากรธรรมชาติและสิ่งแวดล้อม  </t>
  </si>
  <si>
    <t xml:space="preserve">          คิดเป็นร้อยละ 23.53 และคณะพยาบาลศาสตร์ คิดเป็นร้อยละ 11.76</t>
  </si>
  <si>
    <t xml:space="preserve">          คิดเป็นร้อยละ 17.65</t>
  </si>
  <si>
    <t xml:space="preserve">          คิดเป็นร้อยละ 23.53 รองลงมาได้แก่ สาขาวิชาชีวเคมี และสาขาวิชาวิทยาศาสตร์การเกษตร</t>
  </si>
  <si>
    <t>N = 17</t>
  </si>
  <si>
    <t xml:space="preserve">เวลาของกิจกรรมอยู่ในระดับมาก (ค่าเฉลี่ย 4.47) และความเหมาะสมของเอกสารประกอบกิจกรรมอยู่ในระดับมาก </t>
  </si>
  <si>
    <t xml:space="preserve">(ค่าเฉลี่ย 4.47)  </t>
  </si>
  <si>
    <t xml:space="preserve">ผู้ตอบแบบประเมินส่วนใหญ่เป็นนิสิตระดับปริญญาโท คิดเป็นร้อยละ 64.71 รองลงมาได้แก่ </t>
  </si>
  <si>
    <t>ผู้ตอบแบบประเมินส่วนใหญ่สังกัดคณะวิทยาศาสตร์การแพทย์มากที่สุด คิดเป็นร้อยละ 58.82</t>
  </si>
  <si>
    <t>และคณะพยาบาลศาสตร์ คิดเป็นร้อยละ 11.76</t>
  </si>
  <si>
    <t xml:space="preserve">รองลงมาได้แก่ คณะเกษตรศาสตร์ ทรัพยากรธรรมชาติและสิ่งแวดล้อม คิดเป็นร้อยละ 23.53 </t>
  </si>
  <si>
    <t>คิดเป็นร้อยละ 23.53 รองลงมาได้แก่ สาขาวิชาชีวเคมี และสาขาวิชาวิทยาศาสตร์การเกษตร</t>
  </si>
  <si>
    <t>คิดเป็นร้อยละ 17.65</t>
  </si>
  <si>
    <t xml:space="preserve">ผู้ตอบแบบประเมินมีความคิดเห็นโดยรวมอยู่ในระดับมาก (ค่าเฉลี่ย 4.44) เมื่อพิจารณารายข้อ </t>
  </si>
  <si>
    <t xml:space="preserve">พบว่า ข้อที่มีค่าเฉลี่ยสูงที่สุดคือ ความรู้ ความสามารถและการถ่ายทอดความรู้ ของวิทยากรอยู่ในระดับมากที่สุด  </t>
  </si>
  <si>
    <t xml:space="preserve">และความเหมาะสมของเอกสารประกอบกิจกรรมอยู่ในระดับมาก (ค่าเฉลี่ย 4.47)  </t>
  </si>
  <si>
    <t xml:space="preserve">และการถ่ายทอดความรู้ ของวิทยากรอยู่ในระดับมากที่สุด (ค่าเฉลี่ย 4.65) รองลงมาได้แก่ ความเหมาะสมของวัน –   </t>
  </si>
  <si>
    <t xml:space="preserve">โดยรวมอยู่ในระดับมาก (ค่าเฉลี่ย 4.44) เมื่อพิจารณารายข้อ พบว่า ข้อที่มีค่าเฉลี่ยสูงที่สุดคือ ความรู้ ความสามารถ </t>
  </si>
  <si>
    <t xml:space="preserve">(ค่าเฉลี่ย 4.65) รองลงมาได้แก่ ความเหมาะสมของวัน –  เวลาของกิจกรรมอยู่ในระดับมาก (ค่าเฉลี่ย 4.47)  </t>
  </si>
  <si>
    <t>คิดเป็นร้อยละ 23.53 และบุคลากรสายสนับสนุน คิดเป็นร้อยละ 11.76</t>
  </si>
  <si>
    <t>บุคลากรสายวิชาการ คิดเป็นร้อยละ 23.53 และบุคลากรสายสนับสนุน คิดเป็นร้อยละ 11.76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</si>
  <si>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</si>
  <si>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</si>
  <si>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 xml:space="preserve">ผลกาประเมินกิจกรรมการใช้สถิติสำหรับการวิจัย ระดับบัณฑิตศึกษา 
</t>
  </si>
  <si>
    <t xml:space="preserve">ผลการประเมินกิจกรรมการใช้สถิติสำหรับการวิจัย ระดับบัณฑิตศึกษา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</si>
</sst>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60" fillId="13" borderId="0" xfId="0" applyFont="1" applyFill="1" applyAlignment="1">
      <alignment horizontal="center"/>
    </xf>
    <xf numFmtId="0" fontId="60" fillId="12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0" fillId="8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0" fillId="11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8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left"/>
    </xf>
    <xf numFmtId="2" fontId="60" fillId="18" borderId="0" xfId="0" applyNumberFormat="1" applyFont="1" applyFill="1" applyAlignment="1">
      <alignment horizontal="center"/>
    </xf>
    <xf numFmtId="2" fontId="60" fillId="11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2" fontId="62" fillId="9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wrapText="1"/>
    </xf>
    <xf numFmtId="0" fontId="60" fillId="0" borderId="0" xfId="0" applyFont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9" fillId="0" borderId="0" xfId="0" applyFont="1" applyAlignment="1">
      <alignment/>
    </xf>
    <xf numFmtId="0" fontId="7" fillId="0" borderId="0" xfId="0" applyFont="1" applyAlignment="1">
      <alignment horizontal="center"/>
    </xf>
    <xf numFmtId="0" fontId="63" fillId="34" borderId="0" xfId="0" applyFont="1" applyFill="1" applyBorder="1" applyAlignment="1">
      <alignment horizontal="center" wrapText="1"/>
    </xf>
    <xf numFmtId="0" fontId="61" fillId="11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17" xfId="0" applyFont="1" applyFill="1" applyBorder="1" applyAlignment="1">
      <alignment horizontal="center"/>
    </xf>
    <xf numFmtId="2" fontId="65" fillId="0" borderId="17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1" fontId="6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212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6" fillId="0" borderId="17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2" fillId="34" borderId="0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 wrapText="1"/>
    </xf>
    <xf numFmtId="0" fontId="65" fillId="34" borderId="17" xfId="0" applyFont="1" applyFill="1" applyBorder="1" applyAlignment="1">
      <alignment/>
    </xf>
    <xf numFmtId="0" fontId="65" fillId="34" borderId="17" xfId="0" applyFont="1" applyFill="1" applyBorder="1" applyAlignment="1">
      <alignment horizontal="center"/>
    </xf>
    <xf numFmtId="0" fontId="66" fillId="34" borderId="18" xfId="0" applyFont="1" applyFill="1" applyBorder="1" applyAlignment="1">
      <alignment horizontal="left"/>
    </xf>
    <xf numFmtId="0" fontId="66" fillId="34" borderId="19" xfId="0" applyFont="1" applyFill="1" applyBorder="1" applyAlignment="1">
      <alignment horizontal="left"/>
    </xf>
    <xf numFmtId="0" fontId="65" fillId="34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34" borderId="18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30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25">
      <selection activeCell="C35" sqref="C35"/>
    </sheetView>
  </sheetViews>
  <sheetFormatPr defaultColWidth="12.57421875" defaultRowHeight="15.75" customHeight="1"/>
  <cols>
    <col min="1" max="16" width="18.8515625" style="95" customWidth="1"/>
    <col min="17" max="16384" width="12.57421875" style="95" customWidth="1"/>
  </cols>
  <sheetData>
    <row r="1" spans="1:10" ht="12.75">
      <c r="A1" s="94" t="s">
        <v>54</v>
      </c>
      <c r="B1" s="94" t="s">
        <v>14</v>
      </c>
      <c r="C1" s="94" t="s">
        <v>21</v>
      </c>
      <c r="D1" s="94" t="s">
        <v>15</v>
      </c>
      <c r="E1" s="94" t="s">
        <v>55</v>
      </c>
      <c r="F1" s="94" t="s">
        <v>56</v>
      </c>
      <c r="G1" s="94" t="s">
        <v>57</v>
      </c>
      <c r="H1" s="94" t="s">
        <v>73</v>
      </c>
      <c r="I1" s="94" t="s">
        <v>34</v>
      </c>
      <c r="J1" s="94" t="s">
        <v>35</v>
      </c>
    </row>
    <row r="2" spans="1:8" ht="12.75">
      <c r="A2" s="96">
        <v>45324.49432041666</v>
      </c>
      <c r="B2" s="97" t="s">
        <v>33</v>
      </c>
      <c r="C2" s="97" t="s">
        <v>58</v>
      </c>
      <c r="D2" s="97" t="s">
        <v>47</v>
      </c>
      <c r="E2" s="97">
        <v>5</v>
      </c>
      <c r="F2" s="97">
        <v>5</v>
      </c>
      <c r="G2" s="97">
        <v>5</v>
      </c>
      <c r="H2" s="97">
        <v>5</v>
      </c>
    </row>
    <row r="3" spans="1:8" ht="12.75">
      <c r="A3" s="96">
        <v>45324.49464923611</v>
      </c>
      <c r="B3" s="97" t="s">
        <v>59</v>
      </c>
      <c r="C3" s="97" t="s">
        <v>60</v>
      </c>
      <c r="D3" s="97" t="s">
        <v>61</v>
      </c>
      <c r="E3" s="97">
        <v>5</v>
      </c>
      <c r="F3" s="97">
        <v>5</v>
      </c>
      <c r="G3" s="97">
        <v>5</v>
      </c>
      <c r="H3" s="97">
        <v>5</v>
      </c>
    </row>
    <row r="4" spans="1:8" ht="12.75">
      <c r="A4" s="96">
        <v>45324.49479203703</v>
      </c>
      <c r="B4" s="97" t="s">
        <v>33</v>
      </c>
      <c r="C4" s="97" t="s">
        <v>22</v>
      </c>
      <c r="D4" s="97" t="s">
        <v>23</v>
      </c>
      <c r="E4" s="97">
        <v>5</v>
      </c>
      <c r="F4" s="97">
        <v>5</v>
      </c>
      <c r="G4" s="97">
        <v>5</v>
      </c>
      <c r="H4" s="97">
        <v>5</v>
      </c>
    </row>
    <row r="5" spans="1:8" ht="12.75">
      <c r="A5" s="96">
        <v>45324.494870995375</v>
      </c>
      <c r="B5" s="97" t="s">
        <v>62</v>
      </c>
      <c r="C5" s="97" t="s">
        <v>45</v>
      </c>
      <c r="D5" s="97" t="s">
        <v>46</v>
      </c>
      <c r="E5" s="97">
        <v>4</v>
      </c>
      <c r="F5" s="97">
        <v>5</v>
      </c>
      <c r="G5" s="97">
        <v>5</v>
      </c>
      <c r="H5" s="97">
        <v>5</v>
      </c>
    </row>
    <row r="6" spans="1:8" ht="12.75">
      <c r="A6" s="96">
        <v>45324.49569517361</v>
      </c>
      <c r="B6" s="97" t="s">
        <v>33</v>
      </c>
      <c r="C6" s="97" t="s">
        <v>22</v>
      </c>
      <c r="D6" s="97" t="s">
        <v>26</v>
      </c>
      <c r="E6" s="97">
        <v>5</v>
      </c>
      <c r="F6" s="97">
        <v>4</v>
      </c>
      <c r="G6" s="97">
        <v>4</v>
      </c>
      <c r="H6" s="97">
        <v>4</v>
      </c>
    </row>
    <row r="7" spans="1:8" ht="12.75">
      <c r="A7" s="96">
        <v>45324.49592447917</v>
      </c>
      <c r="B7" s="97" t="s">
        <v>33</v>
      </c>
      <c r="C7" s="97" t="s">
        <v>63</v>
      </c>
      <c r="D7" s="97" t="s">
        <v>24</v>
      </c>
      <c r="E7" s="97">
        <v>5</v>
      </c>
      <c r="F7" s="97">
        <v>5</v>
      </c>
      <c r="G7" s="97">
        <v>5</v>
      </c>
      <c r="H7" s="97">
        <v>4</v>
      </c>
    </row>
    <row r="8" spans="1:8" ht="12.75">
      <c r="A8" s="96">
        <v>45324.49618585648</v>
      </c>
      <c r="B8" s="97" t="s">
        <v>33</v>
      </c>
      <c r="C8" s="97" t="s">
        <v>11</v>
      </c>
      <c r="D8" s="97" t="s">
        <v>24</v>
      </c>
      <c r="E8" s="97">
        <v>4</v>
      </c>
      <c r="F8" s="97">
        <v>4</v>
      </c>
      <c r="G8" s="97">
        <v>4</v>
      </c>
      <c r="H8" s="97">
        <v>5</v>
      </c>
    </row>
    <row r="9" spans="1:8" ht="12.75">
      <c r="A9" s="96">
        <v>45324.49639622685</v>
      </c>
      <c r="B9" s="97" t="s">
        <v>33</v>
      </c>
      <c r="C9" s="97" t="s">
        <v>22</v>
      </c>
      <c r="D9" s="97" t="s">
        <v>26</v>
      </c>
      <c r="E9" s="97">
        <v>5</v>
      </c>
      <c r="F9" s="97">
        <v>5</v>
      </c>
      <c r="G9" s="97">
        <v>5</v>
      </c>
      <c r="H9" s="97">
        <v>5</v>
      </c>
    </row>
    <row r="10" spans="1:8" ht="12.75">
      <c r="A10" s="96">
        <v>45324.49812621527</v>
      </c>
      <c r="B10" s="97" t="s">
        <v>33</v>
      </c>
      <c r="C10" s="97" t="s">
        <v>22</v>
      </c>
      <c r="D10" s="97" t="s">
        <v>24</v>
      </c>
      <c r="E10" s="97">
        <v>4</v>
      </c>
      <c r="F10" s="97">
        <v>4</v>
      </c>
      <c r="G10" s="97">
        <v>4</v>
      </c>
      <c r="H10" s="97">
        <v>4</v>
      </c>
    </row>
    <row r="11" spans="1:9" ht="12.75">
      <c r="A11" s="96">
        <v>45324.498410949076</v>
      </c>
      <c r="B11" s="97" t="s">
        <v>33</v>
      </c>
      <c r="C11" s="97" t="s">
        <v>22</v>
      </c>
      <c r="D11" s="97" t="s">
        <v>26</v>
      </c>
      <c r="E11" s="97">
        <v>5</v>
      </c>
      <c r="F11" s="97">
        <v>5</v>
      </c>
      <c r="G11" s="97">
        <v>5</v>
      </c>
      <c r="H11" s="97">
        <v>4</v>
      </c>
      <c r="I11" s="97" t="s">
        <v>64</v>
      </c>
    </row>
    <row r="12" spans="1:10" ht="12.75">
      <c r="A12" s="96">
        <v>45324.499153425924</v>
      </c>
      <c r="B12" s="97" t="s">
        <v>62</v>
      </c>
      <c r="C12" s="97" t="s">
        <v>65</v>
      </c>
      <c r="D12" s="97" t="s">
        <v>66</v>
      </c>
      <c r="E12" s="97">
        <v>4</v>
      </c>
      <c r="F12" s="97">
        <v>5</v>
      </c>
      <c r="G12" s="97">
        <v>4</v>
      </c>
      <c r="H12" s="97">
        <v>4</v>
      </c>
      <c r="I12" s="97" t="s">
        <v>61</v>
      </c>
      <c r="J12" s="97" t="s">
        <v>61</v>
      </c>
    </row>
    <row r="13" spans="1:10" ht="12.75">
      <c r="A13" s="96">
        <v>45324.50071030093</v>
      </c>
      <c r="B13" s="97" t="s">
        <v>62</v>
      </c>
      <c r="C13" s="97" t="s">
        <v>65</v>
      </c>
      <c r="D13" s="97" t="s">
        <v>66</v>
      </c>
      <c r="E13" s="97">
        <v>4</v>
      </c>
      <c r="F13" s="97">
        <v>5</v>
      </c>
      <c r="G13" s="97">
        <v>4</v>
      </c>
      <c r="H13" s="97">
        <v>4</v>
      </c>
      <c r="I13" s="97" t="s">
        <v>61</v>
      </c>
      <c r="J13" s="97" t="s">
        <v>61</v>
      </c>
    </row>
    <row r="14" spans="1:8" ht="12.75">
      <c r="A14" s="96">
        <v>45324.5018115162</v>
      </c>
      <c r="B14" s="97" t="s">
        <v>62</v>
      </c>
      <c r="C14" s="97" t="s">
        <v>45</v>
      </c>
      <c r="D14" s="97" t="s">
        <v>66</v>
      </c>
      <c r="E14" s="97">
        <v>4</v>
      </c>
      <c r="F14" s="97">
        <v>5</v>
      </c>
      <c r="G14" s="97">
        <v>4</v>
      </c>
      <c r="H14" s="97">
        <v>4</v>
      </c>
    </row>
    <row r="15" spans="1:10" ht="12.75">
      <c r="A15" s="96">
        <v>45324.52954939815</v>
      </c>
      <c r="B15" s="97" t="s">
        <v>33</v>
      </c>
      <c r="C15" s="97" t="s">
        <v>67</v>
      </c>
      <c r="D15" s="97" t="s">
        <v>68</v>
      </c>
      <c r="E15" s="97">
        <v>5</v>
      </c>
      <c r="F15" s="97">
        <v>5</v>
      </c>
      <c r="G15" s="97">
        <v>4</v>
      </c>
      <c r="H15" s="97">
        <v>4</v>
      </c>
      <c r="I15" s="97" t="s">
        <v>61</v>
      </c>
      <c r="J15" s="97" t="s">
        <v>61</v>
      </c>
    </row>
    <row r="16" spans="1:10" ht="12.75">
      <c r="A16" s="96">
        <v>45324.53380604167</v>
      </c>
      <c r="B16" s="97" t="s">
        <v>59</v>
      </c>
      <c r="C16" s="97" t="s">
        <v>67</v>
      </c>
      <c r="D16" s="97" t="s">
        <v>69</v>
      </c>
      <c r="E16" s="97">
        <v>4</v>
      </c>
      <c r="F16" s="97">
        <v>4</v>
      </c>
      <c r="G16" s="97">
        <v>4</v>
      </c>
      <c r="H16" s="97">
        <v>4</v>
      </c>
      <c r="I16" s="97" t="s">
        <v>70</v>
      </c>
      <c r="J16" s="97" t="s">
        <v>71</v>
      </c>
    </row>
    <row r="17" spans="1:8" ht="12.75">
      <c r="A17" s="96">
        <v>45329.78066333334</v>
      </c>
      <c r="B17" s="97" t="s">
        <v>33</v>
      </c>
      <c r="C17" s="97" t="s">
        <v>25</v>
      </c>
      <c r="D17" s="97" t="s">
        <v>48</v>
      </c>
      <c r="E17" s="97">
        <v>4</v>
      </c>
      <c r="F17" s="97">
        <v>4</v>
      </c>
      <c r="G17" s="97">
        <v>3</v>
      </c>
      <c r="H17" s="97">
        <v>3</v>
      </c>
    </row>
    <row r="18" spans="1:8" ht="12.75">
      <c r="A18" s="96">
        <v>45329.78115633102</v>
      </c>
      <c r="B18" s="97" t="s">
        <v>33</v>
      </c>
      <c r="C18" s="97" t="s">
        <v>22</v>
      </c>
      <c r="D18" s="97" t="s">
        <v>48</v>
      </c>
      <c r="E18" s="97">
        <v>4</v>
      </c>
      <c r="F18" s="97">
        <v>4</v>
      </c>
      <c r="G18" s="97">
        <v>4</v>
      </c>
      <c r="H18" s="97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160" zoomScaleNormal="160" zoomScalePageLayoutView="0" workbookViewId="0" topLeftCell="A25">
      <selection activeCell="A52" sqref="A52"/>
    </sheetView>
  </sheetViews>
  <sheetFormatPr defaultColWidth="8.7109375" defaultRowHeight="12.75"/>
  <cols>
    <col min="1" max="1" width="7.00390625" style="37" customWidth="1"/>
    <col min="2" max="2" width="15.00390625" style="37" customWidth="1"/>
    <col min="3" max="3" width="22.421875" style="37" customWidth="1"/>
    <col min="4" max="4" width="17.28125" style="37" customWidth="1"/>
    <col min="5" max="8" width="5.00390625" style="37" customWidth="1"/>
    <col min="9" max="9" width="8.140625" style="40" bestFit="1" customWidth="1"/>
    <col min="10" max="16384" width="8.7109375" style="40" customWidth="1"/>
  </cols>
  <sheetData>
    <row r="1" spans="1:8" s="33" customFormat="1" ht="18.75">
      <c r="A1" s="30" t="s">
        <v>0</v>
      </c>
      <c r="B1" s="31" t="s">
        <v>14</v>
      </c>
      <c r="C1" s="31" t="s">
        <v>21</v>
      </c>
      <c r="D1" s="31" t="s">
        <v>15</v>
      </c>
      <c r="E1" s="32"/>
      <c r="F1" s="32"/>
      <c r="G1" s="32"/>
      <c r="H1" s="32"/>
    </row>
    <row r="2" spans="1:8" s="33" customFormat="1" ht="18.75">
      <c r="A2" s="30"/>
      <c r="B2" s="31"/>
      <c r="C2" s="31"/>
      <c r="D2" s="31"/>
      <c r="E2" s="34">
        <v>1</v>
      </c>
      <c r="F2" s="34">
        <v>2</v>
      </c>
      <c r="G2" s="34">
        <v>3</v>
      </c>
      <c r="H2" s="34">
        <v>4</v>
      </c>
    </row>
    <row r="3" spans="1:9" ht="18.75">
      <c r="A3" s="37">
        <v>1</v>
      </c>
      <c r="B3" s="38" t="s">
        <v>33</v>
      </c>
      <c r="C3" s="38" t="s">
        <v>22</v>
      </c>
      <c r="D3" s="98" t="s">
        <v>24</v>
      </c>
      <c r="E3" s="39">
        <v>5</v>
      </c>
      <c r="F3" s="39">
        <v>5</v>
      </c>
      <c r="G3" s="39">
        <v>5</v>
      </c>
      <c r="H3" s="39">
        <v>5</v>
      </c>
      <c r="I3" s="33"/>
    </row>
    <row r="4" spans="1:9" s="42" customFormat="1" ht="18.75">
      <c r="A4" s="41">
        <v>2</v>
      </c>
      <c r="B4" s="38" t="s">
        <v>59</v>
      </c>
      <c r="C4" s="38" t="s">
        <v>60</v>
      </c>
      <c r="D4" s="99" t="s">
        <v>61</v>
      </c>
      <c r="E4" s="39">
        <v>5</v>
      </c>
      <c r="F4" s="39">
        <v>5</v>
      </c>
      <c r="G4" s="39">
        <v>5</v>
      </c>
      <c r="H4" s="39">
        <v>5</v>
      </c>
      <c r="I4" s="33"/>
    </row>
    <row r="5" spans="1:9" ht="18.75">
      <c r="A5" s="37">
        <v>3</v>
      </c>
      <c r="B5" s="38" t="s">
        <v>33</v>
      </c>
      <c r="C5" s="38" t="s">
        <v>22</v>
      </c>
      <c r="D5" s="99" t="s">
        <v>23</v>
      </c>
      <c r="E5" s="39">
        <v>5</v>
      </c>
      <c r="F5" s="39">
        <v>5</v>
      </c>
      <c r="G5" s="39">
        <v>5</v>
      </c>
      <c r="H5" s="39">
        <v>5</v>
      </c>
      <c r="I5" s="33"/>
    </row>
    <row r="6" spans="1:9" ht="18.75">
      <c r="A6" s="41">
        <v>4</v>
      </c>
      <c r="B6" s="38" t="s">
        <v>62</v>
      </c>
      <c r="C6" s="38" t="s">
        <v>49</v>
      </c>
      <c r="D6" s="38" t="s">
        <v>46</v>
      </c>
      <c r="E6" s="39">
        <v>4</v>
      </c>
      <c r="F6" s="39">
        <v>5</v>
      </c>
      <c r="G6" s="39">
        <v>5</v>
      </c>
      <c r="H6" s="39">
        <v>5</v>
      </c>
      <c r="I6" s="33"/>
    </row>
    <row r="7" spans="1:9" ht="18.75">
      <c r="A7" s="37">
        <v>5</v>
      </c>
      <c r="B7" s="38" t="s">
        <v>33</v>
      </c>
      <c r="C7" s="38" t="s">
        <v>22</v>
      </c>
      <c r="D7" s="99" t="s">
        <v>26</v>
      </c>
      <c r="E7" s="39">
        <v>5</v>
      </c>
      <c r="F7" s="39">
        <v>4</v>
      </c>
      <c r="G7" s="39">
        <v>4</v>
      </c>
      <c r="H7" s="39">
        <v>4</v>
      </c>
      <c r="I7" s="33"/>
    </row>
    <row r="8" spans="1:9" ht="18.75">
      <c r="A8" s="41">
        <v>6</v>
      </c>
      <c r="B8" s="38" t="s">
        <v>33</v>
      </c>
      <c r="C8" s="38" t="s">
        <v>22</v>
      </c>
      <c r="D8" s="99" t="s">
        <v>24</v>
      </c>
      <c r="E8" s="39">
        <v>5</v>
      </c>
      <c r="F8" s="39">
        <v>5</v>
      </c>
      <c r="G8" s="39">
        <v>5</v>
      </c>
      <c r="H8" s="39">
        <v>4</v>
      </c>
      <c r="I8" s="33"/>
    </row>
    <row r="9" spans="1:9" ht="18.75">
      <c r="A9" s="37">
        <v>7</v>
      </c>
      <c r="B9" s="38" t="s">
        <v>33</v>
      </c>
      <c r="C9" s="38" t="s">
        <v>22</v>
      </c>
      <c r="D9" s="99" t="s">
        <v>24</v>
      </c>
      <c r="E9" s="39">
        <v>4</v>
      </c>
      <c r="F9" s="39">
        <v>4</v>
      </c>
      <c r="G9" s="39">
        <v>4</v>
      </c>
      <c r="H9" s="39">
        <v>5</v>
      </c>
      <c r="I9" s="33"/>
    </row>
    <row r="10" spans="1:9" ht="18.75">
      <c r="A10" s="41">
        <v>8</v>
      </c>
      <c r="B10" s="38" t="s">
        <v>33</v>
      </c>
      <c r="C10" s="38" t="s">
        <v>22</v>
      </c>
      <c r="D10" s="43" t="s">
        <v>26</v>
      </c>
      <c r="E10" s="39">
        <v>5</v>
      </c>
      <c r="F10" s="39">
        <v>5</v>
      </c>
      <c r="G10" s="39">
        <v>5</v>
      </c>
      <c r="H10" s="39">
        <v>5</v>
      </c>
      <c r="I10" s="33"/>
    </row>
    <row r="11" spans="1:9" ht="18.75">
      <c r="A11" s="37">
        <v>9</v>
      </c>
      <c r="B11" s="38" t="s">
        <v>33</v>
      </c>
      <c r="C11" s="38" t="s">
        <v>22</v>
      </c>
      <c r="D11" s="99" t="s">
        <v>24</v>
      </c>
      <c r="E11" s="39">
        <v>4</v>
      </c>
      <c r="F11" s="39">
        <v>4</v>
      </c>
      <c r="G11" s="39">
        <v>4</v>
      </c>
      <c r="H11" s="39">
        <v>4</v>
      </c>
      <c r="I11" s="33"/>
    </row>
    <row r="12" spans="1:9" ht="18.75">
      <c r="A12" s="41">
        <v>10</v>
      </c>
      <c r="B12" s="38" t="s">
        <v>33</v>
      </c>
      <c r="C12" s="38" t="s">
        <v>22</v>
      </c>
      <c r="D12" s="99" t="s">
        <v>26</v>
      </c>
      <c r="E12" s="39">
        <v>5</v>
      </c>
      <c r="F12" s="39">
        <v>5</v>
      </c>
      <c r="G12" s="39">
        <v>5</v>
      </c>
      <c r="H12" s="39">
        <v>4</v>
      </c>
      <c r="I12" s="33"/>
    </row>
    <row r="13" spans="1:9" ht="18.75">
      <c r="A13" s="37">
        <v>11</v>
      </c>
      <c r="B13" s="38" t="s">
        <v>62</v>
      </c>
      <c r="C13" s="38" t="s">
        <v>49</v>
      </c>
      <c r="D13" s="43" t="s">
        <v>66</v>
      </c>
      <c r="E13" s="39">
        <v>4</v>
      </c>
      <c r="F13" s="39">
        <v>5</v>
      </c>
      <c r="G13" s="39">
        <v>4</v>
      </c>
      <c r="H13" s="39">
        <v>4</v>
      </c>
      <c r="I13" s="33"/>
    </row>
    <row r="14" spans="1:9" ht="18.75">
      <c r="A14" s="41">
        <v>12</v>
      </c>
      <c r="B14" s="38" t="s">
        <v>62</v>
      </c>
      <c r="C14" s="38" t="s">
        <v>49</v>
      </c>
      <c r="D14" s="43" t="s">
        <v>66</v>
      </c>
      <c r="E14" s="39">
        <v>4</v>
      </c>
      <c r="F14" s="39">
        <v>5</v>
      </c>
      <c r="G14" s="39">
        <v>4</v>
      </c>
      <c r="H14" s="39">
        <v>4</v>
      </c>
      <c r="I14" s="33"/>
    </row>
    <row r="15" spans="1:9" ht="18.75">
      <c r="A15" s="37">
        <v>13</v>
      </c>
      <c r="B15" s="38" t="s">
        <v>62</v>
      </c>
      <c r="C15" s="38" t="s">
        <v>49</v>
      </c>
      <c r="D15" s="99" t="s">
        <v>66</v>
      </c>
      <c r="E15" s="39">
        <v>4</v>
      </c>
      <c r="F15" s="39">
        <v>5</v>
      </c>
      <c r="G15" s="39">
        <v>4</v>
      </c>
      <c r="H15" s="39">
        <v>4</v>
      </c>
      <c r="I15" s="33"/>
    </row>
    <row r="16" spans="1:9" ht="18.75">
      <c r="A16" s="41">
        <v>14</v>
      </c>
      <c r="B16" s="38" t="s">
        <v>33</v>
      </c>
      <c r="C16" s="38" t="s">
        <v>67</v>
      </c>
      <c r="D16" s="99" t="s">
        <v>68</v>
      </c>
      <c r="E16" s="39">
        <v>5</v>
      </c>
      <c r="F16" s="39">
        <v>5</v>
      </c>
      <c r="G16" s="39">
        <v>4</v>
      </c>
      <c r="H16" s="39">
        <v>4</v>
      </c>
      <c r="I16" s="33"/>
    </row>
    <row r="17" spans="1:9" ht="18.75">
      <c r="A17" s="37">
        <v>15</v>
      </c>
      <c r="B17" s="38" t="s">
        <v>59</v>
      </c>
      <c r="C17" s="38" t="s">
        <v>67</v>
      </c>
      <c r="D17" s="99" t="s">
        <v>72</v>
      </c>
      <c r="E17" s="39">
        <v>4</v>
      </c>
      <c r="F17" s="39">
        <v>4</v>
      </c>
      <c r="G17" s="39">
        <v>4</v>
      </c>
      <c r="H17" s="39">
        <v>4</v>
      </c>
      <c r="I17" s="33"/>
    </row>
    <row r="18" spans="1:9" ht="18.75">
      <c r="A18" s="41">
        <v>16</v>
      </c>
      <c r="B18" s="38" t="s">
        <v>33</v>
      </c>
      <c r="C18" s="38" t="s">
        <v>22</v>
      </c>
      <c r="D18" s="99" t="s">
        <v>48</v>
      </c>
      <c r="E18" s="39">
        <v>4</v>
      </c>
      <c r="F18" s="39">
        <v>4</v>
      </c>
      <c r="G18" s="39">
        <v>3</v>
      </c>
      <c r="H18" s="39">
        <v>3</v>
      </c>
      <c r="I18" s="33"/>
    </row>
    <row r="19" spans="1:9" ht="18.75">
      <c r="A19" s="37">
        <v>17</v>
      </c>
      <c r="B19" s="38" t="s">
        <v>33</v>
      </c>
      <c r="C19" s="38" t="s">
        <v>22</v>
      </c>
      <c r="D19" s="43" t="s">
        <v>48</v>
      </c>
      <c r="E19" s="39">
        <v>4</v>
      </c>
      <c r="F19" s="39">
        <v>4</v>
      </c>
      <c r="G19" s="39">
        <v>4</v>
      </c>
      <c r="H19" s="39">
        <v>4</v>
      </c>
      <c r="I19" s="33"/>
    </row>
    <row r="20" spans="3:9" ht="18.75">
      <c r="C20" s="43"/>
      <c r="D20" s="43"/>
      <c r="E20" s="44">
        <f>AVERAGE(E3:E19)</f>
        <v>4.470588235294118</v>
      </c>
      <c r="F20" s="44">
        <f>AVERAGE(F3:F19)</f>
        <v>4.647058823529412</v>
      </c>
      <c r="G20" s="44">
        <f>AVERAGE(G3:G19)</f>
        <v>4.352941176470588</v>
      </c>
      <c r="H20" s="44">
        <f>AVERAGE(H3:H19)</f>
        <v>4.294117647058823</v>
      </c>
      <c r="I20" s="44">
        <f>AVERAGE(E3:H19)</f>
        <v>4.4411764705882355</v>
      </c>
    </row>
    <row r="21" spans="2:9" ht="23.25" customHeight="1">
      <c r="B21" s="43"/>
      <c r="C21" s="43"/>
      <c r="D21" s="43"/>
      <c r="E21" s="45">
        <f>STDEV(E3:E19)</f>
        <v>0.5144957554275273</v>
      </c>
      <c r="F21" s="45">
        <f>STDEV(F3:F19)</f>
        <v>0.49259218307188857</v>
      </c>
      <c r="G21" s="45">
        <f>STDEV(G3:G19)</f>
        <v>0.606339062590832</v>
      </c>
      <c r="H21" s="45">
        <f>STDEV(H3:H19)</f>
        <v>0.5878675320972541</v>
      </c>
      <c r="I21" s="45">
        <f>STDEV(E3:H19)</f>
        <v>0.5567054726861417</v>
      </c>
    </row>
    <row r="22" spans="2:14" ht="18.75">
      <c r="B22" s="46"/>
      <c r="C22" s="46"/>
      <c r="D22" s="46"/>
      <c r="E22" s="46"/>
      <c r="F22" s="46"/>
      <c r="G22" s="46"/>
      <c r="H22" s="47">
        <f>STDEV(E3:H19)</f>
        <v>0.5567054726861417</v>
      </c>
      <c r="I22" s="48"/>
      <c r="J22" s="46"/>
      <c r="K22" s="46"/>
      <c r="L22" s="46"/>
      <c r="M22" s="46"/>
      <c r="N22" s="46"/>
    </row>
    <row r="23" spans="2:9" ht="18.75">
      <c r="B23" s="58" t="s">
        <v>10</v>
      </c>
      <c r="C23" s="58"/>
      <c r="D23" s="58"/>
      <c r="E23" s="46"/>
      <c r="F23" s="46"/>
      <c r="G23" s="46"/>
      <c r="H23" s="49">
        <f>AVERAGE(E3:H19)</f>
        <v>4.4411764705882355</v>
      </c>
      <c r="I23" s="48"/>
    </row>
    <row r="24" spans="2:9" ht="18.75">
      <c r="B24" s="38" t="s">
        <v>33</v>
      </c>
      <c r="C24" s="38"/>
      <c r="D24" s="55">
        <v>11</v>
      </c>
      <c r="E24" s="46"/>
      <c r="F24" s="46"/>
      <c r="G24" s="46"/>
      <c r="H24" s="46"/>
      <c r="I24" s="46"/>
    </row>
    <row r="25" spans="2:9" ht="18.75">
      <c r="B25" s="38" t="s">
        <v>62</v>
      </c>
      <c r="C25" s="38"/>
      <c r="D25" s="55">
        <v>4</v>
      </c>
      <c r="E25" s="46"/>
      <c r="F25" s="46"/>
      <c r="G25" s="46"/>
      <c r="H25" s="46"/>
      <c r="I25" s="46"/>
    </row>
    <row r="26" spans="2:9" ht="18.75">
      <c r="B26" s="43" t="s">
        <v>59</v>
      </c>
      <c r="C26" s="38"/>
      <c r="D26" s="55">
        <v>2</v>
      </c>
      <c r="E26" s="46"/>
      <c r="F26" s="46"/>
      <c r="G26" s="46"/>
      <c r="H26" s="46"/>
      <c r="I26" s="46"/>
    </row>
    <row r="27" spans="2:4" ht="18.75">
      <c r="B27" s="32" t="s">
        <v>3</v>
      </c>
      <c r="C27" s="32"/>
      <c r="D27" s="32">
        <f>SUM(D24:D26)</f>
        <v>17</v>
      </c>
    </row>
    <row r="29" spans="2:4" ht="18.75">
      <c r="B29" s="36" t="s">
        <v>8</v>
      </c>
      <c r="C29" s="36"/>
      <c r="D29" s="56"/>
    </row>
    <row r="30" spans="2:4" ht="18.75">
      <c r="B30" s="38" t="s">
        <v>22</v>
      </c>
      <c r="C30" s="38"/>
      <c r="D30" s="55">
        <v>10</v>
      </c>
    </row>
    <row r="31" spans="2:4" ht="18.75">
      <c r="B31" s="38" t="s">
        <v>67</v>
      </c>
      <c r="C31" s="38"/>
      <c r="D31" s="55">
        <v>2</v>
      </c>
    </row>
    <row r="32" spans="2:4" ht="18.75">
      <c r="B32" s="43" t="s">
        <v>60</v>
      </c>
      <c r="C32" s="43"/>
      <c r="D32" s="55">
        <v>1</v>
      </c>
    </row>
    <row r="33" spans="2:4" ht="18.75">
      <c r="B33" s="38" t="s">
        <v>42</v>
      </c>
      <c r="C33" s="38"/>
      <c r="D33" s="55">
        <v>4</v>
      </c>
    </row>
    <row r="34" spans="2:4" ht="18.75">
      <c r="B34" s="38"/>
      <c r="C34" s="107" t="s">
        <v>3</v>
      </c>
      <c r="D34" s="108">
        <f>SUM(D30:D33)</f>
        <v>17</v>
      </c>
    </row>
    <row r="37" spans="2:4" ht="18.75">
      <c r="B37" s="35" t="s">
        <v>15</v>
      </c>
      <c r="C37" s="35"/>
      <c r="D37" s="57"/>
    </row>
    <row r="38" spans="2:4" ht="18.75">
      <c r="B38" s="38" t="s">
        <v>24</v>
      </c>
      <c r="C38" s="43"/>
      <c r="D38" s="55">
        <v>4</v>
      </c>
    </row>
    <row r="39" spans="2:4" ht="18.75">
      <c r="B39" s="43" t="s">
        <v>26</v>
      </c>
      <c r="C39" s="43"/>
      <c r="D39" s="55">
        <v>3</v>
      </c>
    </row>
    <row r="40" spans="2:4" ht="18.75">
      <c r="B40" s="43" t="s">
        <v>66</v>
      </c>
      <c r="C40" s="43"/>
      <c r="D40" s="55">
        <v>3</v>
      </c>
    </row>
    <row r="41" spans="2:4" ht="18.75">
      <c r="B41" s="43" t="s">
        <v>48</v>
      </c>
      <c r="C41" s="43"/>
      <c r="D41" s="55">
        <v>2</v>
      </c>
    </row>
    <row r="42" spans="2:4" ht="18.75">
      <c r="B42" s="38" t="s">
        <v>68</v>
      </c>
      <c r="C42" s="43"/>
      <c r="D42" s="55">
        <v>1</v>
      </c>
    </row>
    <row r="43" spans="2:4" ht="18.75">
      <c r="B43" s="99" t="s">
        <v>72</v>
      </c>
      <c r="C43" s="43"/>
      <c r="D43" s="55">
        <v>1</v>
      </c>
    </row>
    <row r="44" spans="2:4" ht="18.75">
      <c r="B44" s="43" t="s">
        <v>23</v>
      </c>
      <c r="D44" s="37">
        <v>1</v>
      </c>
    </row>
    <row r="45" spans="2:4" ht="18.75">
      <c r="B45" s="43" t="s">
        <v>46</v>
      </c>
      <c r="C45" s="43"/>
      <c r="D45" s="55">
        <v>1</v>
      </c>
    </row>
    <row r="46" spans="2:4" ht="18.75">
      <c r="B46" s="43" t="s">
        <v>43</v>
      </c>
      <c r="C46" s="43"/>
      <c r="D46" s="55">
        <v>1</v>
      </c>
    </row>
    <row r="47" spans="2:4" ht="18.75">
      <c r="B47" s="50" t="s">
        <v>3</v>
      </c>
      <c r="C47" s="50"/>
      <c r="D47" s="50">
        <f>SUM(D38:D46)</f>
        <v>17</v>
      </c>
    </row>
    <row r="60" ht="18.75">
      <c r="D60" s="4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">
      <selection activeCell="D11" sqref="D11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0.57421875" style="1" customWidth="1"/>
    <col min="12" max="16384" width="8.7109375" style="1" customWidth="1"/>
  </cols>
  <sheetData>
    <row r="1" spans="1:11" s="19" customFormat="1" ht="26.25">
      <c r="A1" s="120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19" customFormat="1" ht="26.25">
      <c r="A2" s="121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19" customFormat="1" ht="26.25">
      <c r="A3" s="120" t="s">
        <v>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19" customFormat="1" ht="26.25">
      <c r="A4" s="120" t="s">
        <v>75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s="19" customFormat="1" ht="26.25">
      <c r="A5" s="120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s="19" customFormat="1" ht="26.25">
      <c r="A6" s="120" t="s">
        <v>50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9" customFormat="1" ht="26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ht="21">
      <c r="B8" s="1" t="s">
        <v>81</v>
      </c>
    </row>
    <row r="9" ht="21">
      <c r="A9" s="1" t="s">
        <v>77</v>
      </c>
    </row>
    <row r="10" ht="21">
      <c r="A10" s="1" t="s">
        <v>78</v>
      </c>
    </row>
    <row r="11" ht="21">
      <c r="A11" s="1" t="s">
        <v>79</v>
      </c>
    </row>
    <row r="12" ht="21">
      <c r="B12" s="1" t="s">
        <v>98</v>
      </c>
    </row>
    <row r="13" ht="21">
      <c r="A13" s="1" t="s">
        <v>111</v>
      </c>
    </row>
    <row r="14" ht="21">
      <c r="B14" s="1" t="s">
        <v>99</v>
      </c>
    </row>
    <row r="15" spans="1:7" ht="21">
      <c r="A15" s="1" t="s">
        <v>101</v>
      </c>
      <c r="B15" s="77"/>
      <c r="C15" s="77"/>
      <c r="D15" s="77"/>
      <c r="E15" s="78"/>
      <c r="F15" s="79"/>
      <c r="G15" s="2"/>
    </row>
    <row r="16" spans="1:7" ht="21">
      <c r="A16" s="1" t="s">
        <v>100</v>
      </c>
      <c r="B16" s="77"/>
      <c r="C16" s="77"/>
      <c r="D16" s="77"/>
      <c r="E16" s="78"/>
      <c r="F16" s="79"/>
      <c r="G16" s="2"/>
    </row>
    <row r="17" spans="2:7" ht="21">
      <c r="B17" s="119" t="s">
        <v>53</v>
      </c>
      <c r="C17" s="77"/>
      <c r="D17" s="77"/>
      <c r="E17" s="78"/>
      <c r="F17" s="79"/>
      <c r="G17" s="2"/>
    </row>
    <row r="18" spans="1:7" ht="21">
      <c r="A18" s="1" t="s">
        <v>102</v>
      </c>
      <c r="B18" s="77"/>
      <c r="C18" s="77"/>
      <c r="D18" s="77"/>
      <c r="E18" s="78"/>
      <c r="F18" s="79"/>
      <c r="G18" s="2"/>
    </row>
    <row r="19" spans="1:7" ht="21">
      <c r="A19" s="1" t="s">
        <v>103</v>
      </c>
      <c r="B19" s="77"/>
      <c r="C19" s="77"/>
      <c r="D19" s="77"/>
      <c r="E19" s="78"/>
      <c r="F19" s="79"/>
      <c r="G19" s="2"/>
    </row>
    <row r="20" spans="2:7" s="5" customFormat="1" ht="21">
      <c r="B20" s="3" t="s">
        <v>104</v>
      </c>
      <c r="C20" s="11"/>
      <c r="D20" s="11"/>
      <c r="E20" s="12"/>
      <c r="F20" s="12"/>
      <c r="G20" s="11"/>
    </row>
    <row r="21" ht="21">
      <c r="A21" s="3" t="s">
        <v>105</v>
      </c>
    </row>
    <row r="22" ht="21">
      <c r="A22" s="3" t="s">
        <v>109</v>
      </c>
    </row>
    <row r="23" ht="21">
      <c r="A23" s="3" t="s">
        <v>106</v>
      </c>
    </row>
    <row r="24" ht="21">
      <c r="A24" s="3"/>
    </row>
  </sheetData>
  <sheetProtection/>
  <mergeCells count="7">
    <mergeCell ref="A6:K6"/>
    <mergeCell ref="A1:K1"/>
    <mergeCell ref="A7:K7"/>
    <mergeCell ref="A2:K2"/>
    <mergeCell ref="A3:K3"/>
    <mergeCell ref="A4:K4"/>
    <mergeCell ref="A5:K5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20" zoomScaleNormal="120" zoomScalePageLayoutView="0" workbookViewId="0" topLeftCell="A1">
      <selection activeCell="D9" sqref="D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25" t="s">
        <v>9</v>
      </c>
      <c r="B1" s="125"/>
      <c r="C1" s="125"/>
      <c r="D1" s="125"/>
      <c r="E1" s="125"/>
      <c r="F1" s="125"/>
      <c r="G1" s="125"/>
      <c r="H1" s="125"/>
      <c r="I1" s="2"/>
    </row>
    <row r="3" spans="1:9" s="19" customFormat="1" ht="23.25">
      <c r="A3" s="127" t="s">
        <v>115</v>
      </c>
      <c r="B3" s="128"/>
      <c r="C3" s="128"/>
      <c r="D3" s="128"/>
      <c r="E3" s="128"/>
      <c r="F3" s="128"/>
      <c r="G3" s="128"/>
      <c r="H3" s="128"/>
      <c r="I3" s="29"/>
    </row>
    <row r="4" spans="1:9" s="19" customFormat="1" ht="23.25">
      <c r="A4" s="130" t="s">
        <v>74</v>
      </c>
      <c r="B4" s="129"/>
      <c r="C4" s="129"/>
      <c r="D4" s="129"/>
      <c r="E4" s="129"/>
      <c r="F4" s="129"/>
      <c r="G4" s="129"/>
      <c r="H4" s="129"/>
      <c r="I4" s="29"/>
    </row>
    <row r="5" spans="1:9" s="19" customFormat="1" ht="23.25">
      <c r="A5" s="129" t="s">
        <v>80</v>
      </c>
      <c r="B5" s="129"/>
      <c r="C5" s="129"/>
      <c r="D5" s="129"/>
      <c r="E5" s="129"/>
      <c r="F5" s="129"/>
      <c r="G5" s="129"/>
      <c r="H5" s="129"/>
      <c r="I5" s="29"/>
    </row>
    <row r="6" spans="1:9" s="19" customFormat="1" ht="23.25">
      <c r="A6" s="129" t="s">
        <v>76</v>
      </c>
      <c r="B6" s="129"/>
      <c r="C6" s="129"/>
      <c r="D6" s="129"/>
      <c r="E6" s="129"/>
      <c r="F6" s="129"/>
      <c r="G6" s="129"/>
      <c r="H6" s="129"/>
      <c r="I6" s="29"/>
    </row>
    <row r="7" spans="1:9" s="19" customFormat="1" ht="23.25">
      <c r="A7" s="129" t="s">
        <v>50</v>
      </c>
      <c r="B7" s="129"/>
      <c r="C7" s="129"/>
      <c r="D7" s="129"/>
      <c r="E7" s="129"/>
      <c r="F7" s="129"/>
      <c r="G7" s="129"/>
      <c r="H7" s="129"/>
      <c r="I7" s="29"/>
    </row>
    <row r="8" spans="1:9" s="19" customFormat="1" ht="23.25">
      <c r="A8" s="21"/>
      <c r="B8" s="21"/>
      <c r="C8" s="21"/>
      <c r="D8" s="21"/>
      <c r="E8" s="21"/>
      <c r="F8" s="21"/>
      <c r="G8" s="21"/>
      <c r="H8" s="21"/>
      <c r="I8" s="21"/>
    </row>
    <row r="9" ht="21">
      <c r="B9" s="1" t="s">
        <v>81</v>
      </c>
    </row>
    <row r="10" ht="21">
      <c r="A10" s="1" t="s">
        <v>82</v>
      </c>
    </row>
    <row r="11" ht="21">
      <c r="A11" s="1" t="s">
        <v>83</v>
      </c>
    </row>
    <row r="13" ht="21">
      <c r="A13" s="4" t="s">
        <v>12</v>
      </c>
    </row>
    <row r="14" ht="21.75" thickBot="1">
      <c r="A14" s="3" t="s">
        <v>13</v>
      </c>
    </row>
    <row r="15" spans="2:7" ht="22.5" thickBot="1" thickTop="1">
      <c r="B15" s="126" t="s">
        <v>10</v>
      </c>
      <c r="C15" s="126"/>
      <c r="D15" s="126"/>
      <c r="E15" s="126"/>
      <c r="F15" s="7" t="s">
        <v>5</v>
      </c>
      <c r="G15" s="7" t="s">
        <v>6</v>
      </c>
    </row>
    <row r="16" spans="2:7" ht="21.75" thickTop="1">
      <c r="B16" s="10" t="s">
        <v>33</v>
      </c>
      <c r="C16" s="8"/>
      <c r="D16" s="8"/>
      <c r="E16" s="8"/>
      <c r="F16" s="13">
        <v>11</v>
      </c>
      <c r="G16" s="17">
        <f>F16*100/F$19</f>
        <v>64.70588235294117</v>
      </c>
    </row>
    <row r="17" spans="2:7" ht="21">
      <c r="B17" s="10" t="s">
        <v>62</v>
      </c>
      <c r="C17" s="8"/>
      <c r="D17" s="8"/>
      <c r="E17" s="8"/>
      <c r="F17" s="13">
        <v>4</v>
      </c>
      <c r="G17" s="17">
        <f>F17*100/F$19</f>
        <v>23.529411764705884</v>
      </c>
    </row>
    <row r="18" spans="2:7" ht="21.75" thickBot="1">
      <c r="B18" s="10" t="s">
        <v>59</v>
      </c>
      <c r="C18" s="8"/>
      <c r="D18" s="8"/>
      <c r="E18" s="8"/>
      <c r="F18" s="13">
        <v>2</v>
      </c>
      <c r="G18" s="17">
        <f>F18*100/F$19</f>
        <v>11.764705882352942</v>
      </c>
    </row>
    <row r="19" spans="2:7" ht="22.5" thickBot="1" thickTop="1">
      <c r="B19" s="126" t="s">
        <v>3</v>
      </c>
      <c r="C19" s="126"/>
      <c r="D19" s="126"/>
      <c r="E19" s="126"/>
      <c r="F19" s="9">
        <f>SUM(F16:F18)</f>
        <v>17</v>
      </c>
      <c r="G19" s="16">
        <f>SUM(G16:G18)</f>
        <v>100</v>
      </c>
    </row>
    <row r="20" ht="21.75" thickTop="1"/>
    <row r="21" ht="21">
      <c r="B21" s="1" t="s">
        <v>84</v>
      </c>
    </row>
    <row r="22" ht="21">
      <c r="A22" s="1" t="s">
        <v>85</v>
      </c>
    </row>
    <row r="23" ht="21">
      <c r="A23" s="1" t="s">
        <v>110</v>
      </c>
    </row>
    <row r="25" spans="1:8" ht="21">
      <c r="A25" s="22"/>
      <c r="B25" s="20"/>
      <c r="C25" s="20"/>
      <c r="D25" s="20"/>
      <c r="E25" s="20"/>
      <c r="F25" s="20"/>
      <c r="G25" s="20"/>
      <c r="H25" s="20"/>
    </row>
    <row r="26" spans="1:8" ht="21">
      <c r="A26" s="20"/>
      <c r="B26" s="123"/>
      <c r="C26" s="123"/>
      <c r="D26" s="123"/>
      <c r="E26" s="123"/>
      <c r="F26" s="8"/>
      <c r="G26" s="8"/>
      <c r="H26" s="20"/>
    </row>
    <row r="27" spans="1:8" ht="21">
      <c r="A27" s="20"/>
      <c r="B27" s="124"/>
      <c r="C27" s="124"/>
      <c r="D27" s="124"/>
      <c r="E27" s="124"/>
      <c r="F27" s="23"/>
      <c r="G27" s="18"/>
      <c r="H27" s="20"/>
    </row>
    <row r="28" spans="1:8" ht="21">
      <c r="A28" s="20"/>
      <c r="B28" s="124"/>
      <c r="C28" s="124"/>
      <c r="D28" s="124"/>
      <c r="E28" s="124"/>
      <c r="F28" s="23"/>
      <c r="G28" s="18"/>
      <c r="H28" s="20"/>
    </row>
    <row r="29" spans="1:8" ht="21">
      <c r="A29" s="20"/>
      <c r="B29" s="124"/>
      <c r="C29" s="124"/>
      <c r="D29" s="124"/>
      <c r="E29" s="124"/>
      <c r="F29" s="24"/>
      <c r="G29" s="18"/>
      <c r="H29" s="20"/>
    </row>
    <row r="30" spans="1:8" ht="21">
      <c r="A30" s="20"/>
      <c r="B30" s="124"/>
      <c r="C30" s="124"/>
      <c r="D30" s="124"/>
      <c r="E30" s="124"/>
      <c r="F30" s="23"/>
      <c r="G30" s="18"/>
      <c r="H30" s="20"/>
    </row>
    <row r="31" spans="1:8" ht="21">
      <c r="A31" s="20"/>
      <c r="B31" s="124"/>
      <c r="C31" s="124"/>
      <c r="D31" s="124"/>
      <c r="E31" s="124"/>
      <c r="F31" s="23"/>
      <c r="G31" s="18"/>
      <c r="H31" s="20"/>
    </row>
    <row r="32" spans="1:8" ht="21">
      <c r="A32" s="20"/>
      <c r="B32" s="124"/>
      <c r="C32" s="124"/>
      <c r="D32" s="124"/>
      <c r="E32" s="124"/>
      <c r="F32" s="23"/>
      <c r="G32" s="18"/>
      <c r="H32" s="20"/>
    </row>
    <row r="33" spans="1:8" ht="21">
      <c r="A33" s="20"/>
      <c r="B33" s="123"/>
      <c r="C33" s="123"/>
      <c r="D33" s="123"/>
      <c r="E33" s="123"/>
      <c r="F33" s="25"/>
      <c r="G33" s="26"/>
      <c r="H33" s="20"/>
    </row>
  </sheetData>
  <sheetProtection/>
  <mergeCells count="16">
    <mergeCell ref="A1:H1"/>
    <mergeCell ref="B15:E15"/>
    <mergeCell ref="B19:E19"/>
    <mergeCell ref="A3:H3"/>
    <mergeCell ref="A7:H7"/>
    <mergeCell ref="A4:H4"/>
    <mergeCell ref="A6:H6"/>
    <mergeCell ref="A5:H5"/>
    <mergeCell ref="B26:E26"/>
    <mergeCell ref="B33:E33"/>
    <mergeCell ref="B28:E28"/>
    <mergeCell ref="B32:E32"/>
    <mergeCell ref="B29:E29"/>
    <mergeCell ref="B30:E30"/>
    <mergeCell ref="B27:E27"/>
    <mergeCell ref="B31:E3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="130" zoomScaleNormal="130" zoomScalePageLayoutView="0" workbookViewId="0" topLeftCell="A1">
      <selection activeCell="A21" sqref="A21:IV25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54" customWidth="1"/>
    <col min="6" max="6" width="16.00390625" style="54" customWidth="1"/>
    <col min="7" max="7" width="18.7109375" style="54" customWidth="1"/>
    <col min="8" max="16384" width="9.140625" style="5" customWidth="1"/>
  </cols>
  <sheetData>
    <row r="1" spans="1:256" ht="21">
      <c r="A1" s="134" t="s">
        <v>17</v>
      </c>
      <c r="B1" s="134"/>
      <c r="C1" s="134"/>
      <c r="D1" s="134"/>
      <c r="E1" s="134"/>
      <c r="F1" s="134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8" ht="19.5">
      <c r="A2" s="59"/>
      <c r="B2" s="59"/>
      <c r="C2" s="59"/>
      <c r="D2" s="59"/>
      <c r="E2" s="59"/>
      <c r="F2" s="59"/>
      <c r="G2" s="60"/>
      <c r="H2" s="60"/>
    </row>
    <row r="3" spans="1:6" ht="20.25" thickBot="1">
      <c r="A3" s="61" t="s">
        <v>20</v>
      </c>
      <c r="B3" s="62"/>
      <c r="C3" s="62"/>
      <c r="D3" s="62"/>
      <c r="E3" s="63"/>
      <c r="F3" s="63"/>
    </row>
    <row r="4" spans="1:6" ht="21" thickBot="1" thickTop="1">
      <c r="A4" s="61"/>
      <c r="B4" s="135" t="s">
        <v>18</v>
      </c>
      <c r="C4" s="136"/>
      <c r="D4" s="136"/>
      <c r="E4" s="64" t="s">
        <v>5</v>
      </c>
      <c r="F4" s="64" t="s">
        <v>6</v>
      </c>
    </row>
    <row r="5" spans="1:6" ht="20.25" thickTop="1">
      <c r="A5" s="61"/>
      <c r="B5" s="109" t="s">
        <v>25</v>
      </c>
      <c r="C5" s="110"/>
      <c r="D5" s="111"/>
      <c r="E5" s="112">
        <v>10</v>
      </c>
      <c r="F5" s="72">
        <f aca="true" t="shared" si="0" ref="F5:F18">E5*100/$E$18</f>
        <v>58.8235294117647</v>
      </c>
    </row>
    <row r="6" spans="1:6" ht="21">
      <c r="A6" s="61"/>
      <c r="B6" s="131" t="s">
        <v>41</v>
      </c>
      <c r="C6" s="132"/>
      <c r="D6" s="133"/>
      <c r="E6" s="113">
        <v>2</v>
      </c>
      <c r="F6" s="74">
        <f t="shared" si="0"/>
        <v>11.764705882352942</v>
      </c>
    </row>
    <row r="7" spans="1:6" ht="21">
      <c r="A7" s="61"/>
      <c r="B7" s="131" t="s">
        <v>28</v>
      </c>
      <c r="C7" s="132"/>
      <c r="D7" s="133"/>
      <c r="E7" s="113">
        <v>1</v>
      </c>
      <c r="F7" s="74">
        <f t="shared" si="0"/>
        <v>5.882352941176471</v>
      </c>
    </row>
    <row r="8" spans="1:6" ht="21">
      <c r="A8" s="61"/>
      <c r="B8" s="131" t="s">
        <v>87</v>
      </c>
      <c r="C8" s="132"/>
      <c r="D8" s="133"/>
      <c r="E8" s="113">
        <v>3</v>
      </c>
      <c r="F8" s="74">
        <f t="shared" si="0"/>
        <v>17.647058823529413</v>
      </c>
    </row>
    <row r="9" spans="1:6" ht="21">
      <c r="A9" s="61"/>
      <c r="B9" s="131" t="s">
        <v>27</v>
      </c>
      <c r="C9" s="132"/>
      <c r="D9" s="133"/>
      <c r="E9" s="113">
        <v>4</v>
      </c>
      <c r="F9" s="74">
        <f t="shared" si="0"/>
        <v>23.529411764705884</v>
      </c>
    </row>
    <row r="10" spans="1:256" ht="19.5">
      <c r="A10" s="65"/>
      <c r="B10" s="114" t="s">
        <v>16</v>
      </c>
      <c r="C10" s="115"/>
      <c r="D10" s="115"/>
      <c r="E10" s="66">
        <v>4</v>
      </c>
      <c r="F10" s="67">
        <f t="shared" si="0"/>
        <v>23.529411764705884</v>
      </c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19.5">
      <c r="A11" s="65"/>
      <c r="B11" s="116" t="s">
        <v>90</v>
      </c>
      <c r="C11" s="117"/>
      <c r="D11" s="118"/>
      <c r="E11" s="70">
        <v>3</v>
      </c>
      <c r="F11" s="106">
        <f t="shared" si="0"/>
        <v>17.647058823529413</v>
      </c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9.5">
      <c r="A12" s="65"/>
      <c r="B12" s="116" t="s">
        <v>51</v>
      </c>
      <c r="C12" s="117"/>
      <c r="D12" s="118"/>
      <c r="E12" s="70">
        <v>1</v>
      </c>
      <c r="F12" s="106">
        <f t="shared" si="0"/>
        <v>5.882352941176471</v>
      </c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6" ht="19.5">
      <c r="A13" s="61"/>
      <c r="B13" s="109" t="s">
        <v>86</v>
      </c>
      <c r="C13" s="110"/>
      <c r="D13" s="111"/>
      <c r="E13" s="71">
        <v>2</v>
      </c>
      <c r="F13" s="72">
        <f t="shared" si="0"/>
        <v>11.764705882352942</v>
      </c>
    </row>
    <row r="14" spans="1:6" ht="21">
      <c r="A14" s="61"/>
      <c r="B14" s="131" t="s">
        <v>88</v>
      </c>
      <c r="C14" s="132"/>
      <c r="D14" s="133"/>
      <c r="E14" s="73">
        <v>1</v>
      </c>
      <c r="F14" s="74">
        <f t="shared" si="0"/>
        <v>5.882352941176471</v>
      </c>
    </row>
    <row r="15" spans="1:6" ht="21">
      <c r="A15" s="61"/>
      <c r="B15" s="131" t="s">
        <v>89</v>
      </c>
      <c r="C15" s="132"/>
      <c r="D15" s="133"/>
      <c r="E15" s="73">
        <v>1</v>
      </c>
      <c r="F15" s="74">
        <f t="shared" si="0"/>
        <v>5.882352941176471</v>
      </c>
    </row>
    <row r="16" spans="1:6" ht="19.5">
      <c r="A16" s="61"/>
      <c r="B16" s="109" t="s">
        <v>60</v>
      </c>
      <c r="C16" s="110"/>
      <c r="D16" s="111"/>
      <c r="E16" s="71">
        <v>1</v>
      </c>
      <c r="F16" s="72">
        <f t="shared" si="0"/>
        <v>5.882352941176471</v>
      </c>
    </row>
    <row r="17" spans="1:6" ht="21">
      <c r="A17" s="61"/>
      <c r="B17" s="131" t="s">
        <v>60</v>
      </c>
      <c r="C17" s="132"/>
      <c r="D17" s="133"/>
      <c r="E17" s="73">
        <v>1</v>
      </c>
      <c r="F17" s="74">
        <f t="shared" si="0"/>
        <v>5.882352941176471</v>
      </c>
    </row>
    <row r="18" spans="1:6" ht="20.25" thickBot="1">
      <c r="A18" s="61"/>
      <c r="B18" s="137" t="s">
        <v>19</v>
      </c>
      <c r="C18" s="138"/>
      <c r="D18" s="139"/>
      <c r="E18" s="75">
        <f>SUM(E10,E13,E5,E16)</f>
        <v>17</v>
      </c>
      <c r="F18" s="51">
        <f t="shared" si="0"/>
        <v>100</v>
      </c>
    </row>
    <row r="19" spans="1:7" ht="21.75" thickTop="1">
      <c r="A19" s="134"/>
      <c r="B19" s="134"/>
      <c r="C19" s="134"/>
      <c r="D19" s="134"/>
      <c r="E19" s="134"/>
      <c r="F19" s="134"/>
      <c r="G19" s="61"/>
    </row>
    <row r="20" spans="2:7" s="1" customFormat="1" ht="21">
      <c r="B20" s="76" t="s">
        <v>29</v>
      </c>
      <c r="C20" s="77"/>
      <c r="D20" s="77"/>
      <c r="E20" s="78"/>
      <c r="F20" s="79"/>
      <c r="G20" s="2"/>
    </row>
    <row r="21" spans="1:7" s="1" customFormat="1" ht="21">
      <c r="A21" s="1" t="s">
        <v>91</v>
      </c>
      <c r="B21" s="77"/>
      <c r="C21" s="77"/>
      <c r="D21" s="77"/>
      <c r="E21" s="78"/>
      <c r="F21" s="79"/>
      <c r="G21" s="2"/>
    </row>
    <row r="22" spans="1:7" s="1" customFormat="1" ht="21">
      <c r="A22" s="1" t="s">
        <v>92</v>
      </c>
      <c r="B22" s="77"/>
      <c r="C22" s="77"/>
      <c r="D22" s="77"/>
      <c r="E22" s="78"/>
      <c r="F22" s="79"/>
      <c r="G22" s="2"/>
    </row>
    <row r="23" spans="1:256" ht="21">
      <c r="A23" s="1"/>
      <c r="B23" s="1" t="s">
        <v>52</v>
      </c>
      <c r="C23" s="1"/>
      <c r="D23" s="1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1">
      <c r="A24" s="1" t="s">
        <v>94</v>
      </c>
      <c r="B24" s="1"/>
      <c r="C24" s="1"/>
      <c r="D24" s="1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>
      <c r="A25" s="1" t="s">
        <v>93</v>
      </c>
      <c r="B25" s="1"/>
      <c r="C25" s="1"/>
      <c r="D25" s="1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sheetProtection/>
  <autoFilter ref="A20:B25"/>
  <mergeCells count="11">
    <mergeCell ref="A1:F1"/>
    <mergeCell ref="B4:D4"/>
    <mergeCell ref="B18:D18"/>
    <mergeCell ref="B14:D14"/>
    <mergeCell ref="B7:D7"/>
    <mergeCell ref="B6:D6"/>
    <mergeCell ref="B17:D17"/>
    <mergeCell ref="A19:F19"/>
    <mergeCell ref="B8:D8"/>
    <mergeCell ref="B9:D9"/>
    <mergeCell ref="B15:D15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50" zoomScaleNormal="150" zoomScalePageLayoutView="0" workbookViewId="0" topLeftCell="A7">
      <selection activeCell="B10" sqref="B10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25" t="s">
        <v>44</v>
      </c>
      <c r="B1" s="125"/>
      <c r="C1" s="125"/>
      <c r="D1" s="125"/>
      <c r="E1" s="125"/>
      <c r="F1" s="125"/>
      <c r="G1" s="125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31</v>
      </c>
    </row>
    <row r="4" ht="20.25" customHeight="1" thickBot="1">
      <c r="A4" s="3" t="s">
        <v>113</v>
      </c>
    </row>
    <row r="5" spans="1:7" s="5" customFormat="1" ht="20.25" thickTop="1">
      <c r="A5" s="140" t="s">
        <v>1</v>
      </c>
      <c r="B5" s="141"/>
      <c r="C5" s="141"/>
      <c r="D5" s="141"/>
      <c r="E5" s="142" t="s">
        <v>95</v>
      </c>
      <c r="F5" s="143"/>
      <c r="G5" s="144"/>
    </row>
    <row r="6" spans="1:7" s="5" customFormat="1" ht="20.25" thickBot="1">
      <c r="A6" s="135"/>
      <c r="B6" s="136"/>
      <c r="C6" s="136"/>
      <c r="D6" s="136"/>
      <c r="E6" s="6"/>
      <c r="F6" s="6" t="s">
        <v>2</v>
      </c>
      <c r="G6" s="6" t="s">
        <v>7</v>
      </c>
    </row>
    <row r="7" spans="1:7" s="5" customFormat="1" ht="20.25" thickTop="1">
      <c r="A7" s="88" t="s">
        <v>30</v>
      </c>
      <c r="B7" s="89"/>
      <c r="C7" s="90"/>
      <c r="D7" s="91"/>
      <c r="E7" s="92"/>
      <c r="F7" s="92"/>
      <c r="G7" s="93"/>
    </row>
    <row r="8" spans="1:7" s="5" customFormat="1" ht="19.5">
      <c r="A8" s="84" t="s">
        <v>36</v>
      </c>
      <c r="B8" s="85"/>
      <c r="C8" s="85"/>
      <c r="D8" s="85"/>
      <c r="E8" s="86">
        <f>คีย์!E20</f>
        <v>4.470588235294118</v>
      </c>
      <c r="F8" s="86">
        <f>คีย์!E21</f>
        <v>0.5144957554275273</v>
      </c>
      <c r="G8" s="87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80" t="s">
        <v>37</v>
      </c>
      <c r="B9" s="81"/>
      <c r="C9" s="81"/>
      <c r="D9" s="81"/>
      <c r="E9" s="83">
        <f>คีย์!F20</f>
        <v>4.647058823529412</v>
      </c>
      <c r="F9" s="83">
        <f>คีย์!F21</f>
        <v>0.49259218307188857</v>
      </c>
      <c r="G9" s="82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27" t="s">
        <v>38</v>
      </c>
      <c r="B10" s="28"/>
      <c r="C10" s="28"/>
      <c r="D10" s="28"/>
      <c r="E10" s="83">
        <f>คีย์!G20</f>
        <v>4.352941176470588</v>
      </c>
      <c r="F10" s="83">
        <f>คีย์!G21</f>
        <v>0.606339062590832</v>
      </c>
      <c r="G10" s="82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5" customFormat="1" ht="19.5">
      <c r="A11" s="27" t="s">
        <v>39</v>
      </c>
      <c r="B11" s="28"/>
      <c r="C11" s="28"/>
      <c r="D11" s="100"/>
      <c r="E11" s="102">
        <f>คีย์!H20</f>
        <v>4.294117647058823</v>
      </c>
      <c r="F11" s="102">
        <f>คีย์!H21</f>
        <v>0.5878675320972541</v>
      </c>
      <c r="G11" s="148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5" customFormat="1" ht="19.5">
      <c r="A12" s="84" t="s">
        <v>40</v>
      </c>
      <c r="B12" s="85"/>
      <c r="C12" s="85"/>
      <c r="D12" s="101"/>
      <c r="E12" s="86"/>
      <c r="F12" s="86"/>
      <c r="G12" s="149"/>
    </row>
    <row r="13" spans="1:7" s="5" customFormat="1" ht="19.5">
      <c r="A13" s="145" t="s">
        <v>32</v>
      </c>
      <c r="B13" s="146"/>
      <c r="C13" s="146"/>
      <c r="D13" s="147"/>
      <c r="E13" s="14">
        <f>คีย์!H23</f>
        <v>4.4411764705882355</v>
      </c>
      <c r="F13" s="14">
        <f>คีย์!H22</f>
        <v>0.5567054726861417</v>
      </c>
      <c r="G13" s="15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19.5">
      <c r="A14" s="103"/>
      <c r="B14" s="104"/>
      <c r="C14" s="104"/>
      <c r="D14" s="104"/>
      <c r="E14" s="105"/>
      <c r="F14" s="105"/>
      <c r="G14" s="103"/>
    </row>
    <row r="15" spans="2:7" s="5" customFormat="1" ht="21">
      <c r="B15" s="3" t="s">
        <v>112</v>
      </c>
      <c r="C15" s="11"/>
      <c r="D15" s="11"/>
      <c r="E15" s="12"/>
      <c r="F15" s="12"/>
      <c r="G15" s="11"/>
    </row>
    <row r="16" ht="21">
      <c r="A16" s="3" t="s">
        <v>108</v>
      </c>
    </row>
    <row r="17" ht="21">
      <c r="A17" s="3" t="s">
        <v>107</v>
      </c>
    </row>
    <row r="18" ht="21">
      <c r="A18" s="3" t="s">
        <v>96</v>
      </c>
    </row>
    <row r="19" ht="21">
      <c r="A19" s="3" t="s">
        <v>97</v>
      </c>
    </row>
    <row r="20" ht="21">
      <c r="A20" s="3"/>
    </row>
  </sheetData>
  <sheetProtection/>
  <mergeCells count="5">
    <mergeCell ref="A1:G1"/>
    <mergeCell ref="A5:D6"/>
    <mergeCell ref="E5:G5"/>
    <mergeCell ref="A13:D13"/>
    <mergeCell ref="G11:G12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2024-03-21T06:40:39Z</cp:lastPrinted>
  <dcterms:created xsi:type="dcterms:W3CDTF">2006-03-16T15:57:13Z</dcterms:created>
  <dcterms:modified xsi:type="dcterms:W3CDTF">2024-03-22T03:01:19Z</dcterms:modified>
  <cp:category/>
  <cp:version/>
  <cp:contentType/>
  <cp:contentStatus/>
</cp:coreProperties>
</file>